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1600" windowHeight="9135" tabRatio="875"/>
  </bookViews>
  <sheets>
    <sheet name="01 Персонал" sheetId="1" r:id="rId1"/>
    <sheet name="02 Изследователски състав" sheetId="54" r:id="rId2"/>
    <sheet name="03 Публикации" sheetId="3" r:id="rId3"/>
    <sheet name="04 Проекти - НФНИ" sheetId="69" r:id="rId4"/>
    <sheet name="05 Проекти-министерства и др." sheetId="4" r:id="rId5"/>
    <sheet name="06 Проекти - ОП" sheetId="20" r:id="rId6"/>
    <sheet name="07 Проекти - нац. фирми" sheetId="23" r:id="rId7"/>
    <sheet name="08 Проекти - бюдж. субсидия" sheetId="26" r:id="rId8"/>
    <sheet name="09 Проекти - чужд. фирми" sheetId="22" r:id="rId9"/>
    <sheet name="10 Проекти - ЕС" sheetId="21" r:id="rId10"/>
    <sheet name="11 Проекти - ЕБР" sheetId="24" r:id="rId11"/>
    <sheet name="12 Проекти - други чужб." sheetId="25" r:id="rId12"/>
    <sheet name="13 Научни мрежи" sheetId="18" r:id="rId13"/>
    <sheet name="14 Дарения" sheetId="17" r:id="rId14"/>
    <sheet name="15 Реализирани научни продукти" sheetId="6" r:id="rId15"/>
    <sheet name="16 Готови за стоп. реализация " sheetId="5" r:id="rId16"/>
    <sheet name="17 Патенти - подадени" sheetId="7" r:id="rId17"/>
    <sheet name="18 Патенти в процедура" sheetId="39" r:id="rId18"/>
    <sheet name="19 Патенти - издадени" sheetId="30" r:id="rId19"/>
    <sheet name="20 Патенти - поддържани" sheetId="41" r:id="rId20"/>
    <sheet name="21 Патенти - прекратени" sheetId="42" r:id="rId21"/>
    <sheet name="22 Докторанти - брой" sheetId="8" r:id="rId22"/>
    <sheet name="23 Докторанти - защитили" sheetId="9" r:id="rId23"/>
    <sheet name="24 Подгот. на спец. - описание" sheetId="44" r:id="rId24"/>
    <sheet name="25 Подгот. на спец. - общо" sheetId="66" r:id="rId25"/>
    <sheet name="26 Експертна дейност - описание" sheetId="11" r:id="rId26"/>
    <sheet name="27 Ексепртна дейност - общо" sheetId="65" r:id="rId27"/>
    <sheet name="28 Конференции - межд. в Б-я" sheetId="12" r:id="rId28"/>
    <sheet name="29 Конференции - национални" sheetId="45" r:id="rId29"/>
    <sheet name="30 Конференции - участие" sheetId="46" r:id="rId30"/>
    <sheet name="31 Конференции-участие-общо" sheetId="64" r:id="rId31"/>
    <sheet name="32 Конференции 2015" sheetId="47" r:id="rId32"/>
    <sheet name="33 Научно сътр. - межд. орг." sheetId="48" r:id="rId33"/>
    <sheet name="34 Научно сътр. - нац. орг" sheetId="49" r:id="rId34"/>
    <sheet name="35 Командировки - конгреси" sheetId="50" r:id="rId35"/>
    <sheet name="36 Командировки - научни изсл." sheetId="51" r:id="rId36"/>
    <sheet name="37 Командировки - спец." sheetId="52" r:id="rId37"/>
    <sheet name="38 В чужбина с неплатен отпуск" sheetId="53" r:id="rId38"/>
    <sheet name="39 Командировки - адм. " sheetId="63" r:id="rId39"/>
    <sheet name="40 Гостували чужд. учени" sheetId="16" r:id="rId40"/>
    <sheet name="41 Стипендии за научен обмен" sheetId="19" r:id="rId41"/>
    <sheet name="42 Членство в межд. организации" sheetId="62" r:id="rId42"/>
    <sheet name="Контролен" sheetId="68" state="hidden" r:id="rId43"/>
  </sheets>
  <definedNames>
    <definedName name="Name">'01 Персонал'!$C$1</definedName>
    <definedName name="_xlnm.Print_Area" localSheetId="10">'11 Проекти - ЕБР'!$A$1:$AC$37</definedName>
    <definedName name="_xlnm.Print_Area" localSheetId="20">'21 Патенти - прекратени'!$A$1:$N$11</definedName>
    <definedName name="_xlnm.Print_Area" localSheetId="26">'27 Ексепртна дейност - общо'!$A$1:$E$7</definedName>
    <definedName name="_xlnm.Print_Titles" localSheetId="1">'02 Изследователски състав'!$9:$10</definedName>
    <definedName name="_xlnm.Print_Titles" localSheetId="3">'04 Проекти - НФНИ'!$7:$11</definedName>
    <definedName name="_xlnm.Print_Titles" localSheetId="4">'05 Проекти-министерства и др.'!$7:$11</definedName>
    <definedName name="_xlnm.Print_Titles" localSheetId="5">'06 Проекти - ОП'!$7:$11</definedName>
    <definedName name="_xlnm.Print_Titles" localSheetId="6">'07 Проекти - нац. фирми'!$7:$11</definedName>
    <definedName name="_xlnm.Print_Titles" localSheetId="7">'08 Проекти - бюдж. субсидия'!$7:$11</definedName>
    <definedName name="_xlnm.Print_Titles" localSheetId="8">'09 Проекти - чужд. фирми'!$7:$11</definedName>
    <definedName name="_xlnm.Print_Titles" localSheetId="9">'10 Проекти - ЕС'!$7:$11</definedName>
    <definedName name="_xlnm.Print_Titles" localSheetId="10">'11 Проекти - ЕБР'!$7:$11</definedName>
    <definedName name="_xlnm.Print_Titles" localSheetId="11">'12 Проекти - други чужб.'!$7:$11</definedName>
    <definedName name="_xlnm.Print_Titles" localSheetId="12">'13 Научни мрежи'!$4:$5</definedName>
    <definedName name="_xlnm.Print_Titles" localSheetId="13">'14 Дарения'!$5:$6</definedName>
    <definedName name="_xlnm.Print_Titles" localSheetId="14">'15 Реализирани научни продукти'!$4:$5</definedName>
    <definedName name="_xlnm.Print_Titles" localSheetId="15">'16 Готови за стоп. реализация '!$4:$5</definedName>
    <definedName name="_xlnm.Print_Titles" localSheetId="16">'17 Патенти - подадени'!$4:$5</definedName>
    <definedName name="_xlnm.Print_Titles" localSheetId="17">'18 Патенти в процедура'!$4:$5</definedName>
    <definedName name="_xlnm.Print_Titles" localSheetId="18">'19 Патенти - издадени'!$4:$5</definedName>
    <definedName name="_xlnm.Print_Titles" localSheetId="19">'20 Патенти - поддържани'!$4:$5</definedName>
    <definedName name="_xlnm.Print_Titles" localSheetId="20">'21 Патенти - прекратени'!$4:$5</definedName>
    <definedName name="_xlnm.Print_Titles" localSheetId="22">'23 Докторанти - защитили'!$4:$6</definedName>
    <definedName name="_xlnm.Print_Titles" localSheetId="23">'24 Подгот. на спец. - описание'!$6:$9</definedName>
    <definedName name="_xlnm.Print_Titles" localSheetId="25">'26 Експертна дейност - описание'!$4:$6</definedName>
    <definedName name="_xlnm.Print_Titles" localSheetId="27">'28 Конференции - межд. в Б-я'!$8:$10</definedName>
    <definedName name="_xlnm.Print_Titles" localSheetId="28">'29 Конференции - национални'!$8:$10</definedName>
    <definedName name="_xlnm.Print_Titles" localSheetId="29">'30 Конференции - участие'!$10:$12</definedName>
    <definedName name="_xlnm.Print_Titles" localSheetId="31">'32 Конференции 2015'!$8:$10</definedName>
    <definedName name="_xlnm.Print_Titles" localSheetId="32">'33 Научно сътр. - межд. орг.'!$6:$8</definedName>
    <definedName name="_xlnm.Print_Titles" localSheetId="33">'34 Научно сътр. - нац. орг'!$5:$7</definedName>
    <definedName name="_xlnm.Print_Titles" localSheetId="34">'35 Командировки - конгреси'!$4:$5</definedName>
    <definedName name="_xlnm.Print_Titles" localSheetId="36">'37 Командировки - спец.'!$4:$5</definedName>
    <definedName name="_xlnm.Print_Titles" localSheetId="37">'38 В чужбина с неплатен отпуск'!$4:$5</definedName>
    <definedName name="_xlnm.Print_Titles" localSheetId="38">'39 Командировки - адм. '!$4:$5</definedName>
    <definedName name="АкадДлъжност">Контролен!$C$1:$C$6</definedName>
    <definedName name="валута">Контролен!$I$1:$I$2</definedName>
    <definedName name="Водещ">Контролен!$E$1:$E$3</definedName>
    <definedName name="Да">Контролен!$K$1</definedName>
    <definedName name="Държавна">Контролен!$S$1:$S$2</definedName>
    <definedName name="НаучнаСтепен" localSheetId="3">#REF!</definedName>
    <definedName name="НаучнаСтепен">#REF!</definedName>
    <definedName name="НаучнСтеп">Контролен!$A$1:$A$2</definedName>
    <definedName name="Национална">Контролен!$M$1:$M$2</definedName>
    <definedName name="НСтеп">Контролен!$A$1:$A$2</definedName>
    <definedName name="НФНИ">Контролен!$U$1</definedName>
    <definedName name="Патент">Контролен!$O$1:$O$4</definedName>
    <definedName name="Редовен">Контролен!$Q$1:$Q$4</definedName>
    <definedName name="Текущ">Контролен!$G$1:$G$2</definedName>
  </definedNames>
  <calcPr calcId="152511"/>
</workbook>
</file>

<file path=xl/calcChain.xml><?xml version="1.0" encoding="utf-8"?>
<calcChain xmlns="http://schemas.openxmlformats.org/spreadsheetml/2006/main">
  <c r="E5" i="24" l="1"/>
  <c r="W5" i="69"/>
  <c r="P5" i="69"/>
  <c r="E5" i="69"/>
  <c r="Y14" i="16" l="1"/>
  <c r="X14" i="16"/>
  <c r="W14" i="16"/>
  <c r="V14" i="16"/>
  <c r="U14" i="16"/>
  <c r="T14" i="16"/>
  <c r="S14" i="16"/>
  <c r="R14" i="16"/>
  <c r="Q14" i="16"/>
  <c r="P14" i="16"/>
  <c r="O14" i="16"/>
  <c r="N14" i="16"/>
  <c r="K14" i="16"/>
  <c r="J14" i="16"/>
  <c r="I14" i="16"/>
  <c r="H14" i="16"/>
  <c r="G14" i="16"/>
  <c r="F14" i="16"/>
  <c r="E14" i="16"/>
  <c r="D14" i="16"/>
  <c r="C14" i="16"/>
  <c r="B14" i="16"/>
  <c r="W5" i="25" l="1"/>
  <c r="P5" i="25"/>
  <c r="J5" i="25"/>
  <c r="E5" i="25"/>
  <c r="W5" i="21"/>
  <c r="P5" i="21"/>
  <c r="J5" i="21"/>
  <c r="E5" i="21"/>
  <c r="W5" i="22"/>
  <c r="P5" i="22"/>
  <c r="J5" i="22"/>
  <c r="E5" i="22"/>
  <c r="W5" i="23"/>
  <c r="P5" i="23"/>
  <c r="J5" i="23"/>
  <c r="E5" i="23"/>
  <c r="W5" i="20" l="1"/>
  <c r="P5" i="20"/>
  <c r="J5" i="20"/>
  <c r="E5" i="20"/>
  <c r="I17" i="3"/>
  <c r="H17" i="3"/>
  <c r="AA14" i="16" l="1"/>
  <c r="Z14" i="16"/>
  <c r="B1" i="62"/>
  <c r="B1" i="19"/>
  <c r="B1" i="16"/>
  <c r="B1" i="63"/>
  <c r="B1" i="53"/>
  <c r="C1" i="52"/>
  <c r="C1" i="51"/>
  <c r="C1" i="50"/>
  <c r="B1" i="49"/>
  <c r="B1" i="48"/>
  <c r="C1" i="47"/>
  <c r="C1" i="64"/>
  <c r="C1" i="46"/>
  <c r="C1" i="45"/>
  <c r="C1" i="12"/>
  <c r="B1" i="65"/>
  <c r="C1" i="11"/>
  <c r="E1" i="66"/>
  <c r="C1" i="44"/>
  <c r="B1" i="9"/>
  <c r="J1" i="8"/>
  <c r="E1" i="42"/>
  <c r="E1" i="41"/>
  <c r="E1" i="30"/>
  <c r="E1" i="39"/>
  <c r="E1" i="7"/>
  <c r="B1" i="5"/>
  <c r="B1" i="6"/>
  <c r="B2" i="17"/>
  <c r="B1" i="18"/>
  <c r="F1" i="23"/>
  <c r="F1" i="20"/>
  <c r="D1" i="4"/>
  <c r="D1" i="69"/>
  <c r="B1" i="3"/>
  <c r="B1" i="54"/>
  <c r="I21" i="1"/>
  <c r="F8" i="1"/>
  <c r="G8" i="1"/>
  <c r="H8" i="1"/>
  <c r="I8" i="1"/>
  <c r="J8" i="1"/>
  <c r="K8" i="1"/>
  <c r="L8" i="1"/>
  <c r="M8" i="1"/>
  <c r="N8" i="1"/>
  <c r="O8" i="1"/>
  <c r="P8" i="1"/>
  <c r="Q8" i="1"/>
  <c r="R8" i="1"/>
  <c r="S8" i="1"/>
  <c r="T8" i="1"/>
  <c r="U8" i="1"/>
  <c r="V8" i="1"/>
  <c r="W8" i="1"/>
  <c r="X8" i="1"/>
  <c r="E8" i="1"/>
  <c r="F23" i="1"/>
  <c r="G23" i="1"/>
  <c r="H23" i="1"/>
  <c r="I23" i="1"/>
  <c r="J23" i="1"/>
  <c r="K23" i="1"/>
  <c r="L23" i="1"/>
  <c r="M23" i="1"/>
  <c r="N23" i="1"/>
  <c r="O23" i="1"/>
  <c r="P23" i="1"/>
  <c r="Q23" i="1"/>
  <c r="R23" i="1"/>
  <c r="S23" i="1"/>
  <c r="T23" i="1"/>
  <c r="U23" i="1"/>
  <c r="V23" i="1"/>
  <c r="W23" i="1"/>
  <c r="X23" i="1"/>
  <c r="E23" i="1"/>
  <c r="F21" i="1"/>
  <c r="G21" i="1"/>
  <c r="H21" i="1"/>
  <c r="J21" i="1"/>
  <c r="K21" i="1"/>
  <c r="L21" i="1"/>
  <c r="M21" i="1"/>
  <c r="N21" i="1"/>
  <c r="O21" i="1"/>
  <c r="P21" i="1"/>
  <c r="Q21" i="1"/>
  <c r="R21" i="1"/>
  <c r="S21" i="1"/>
  <c r="T21" i="1"/>
  <c r="U21" i="1"/>
  <c r="V21" i="1"/>
  <c r="W21" i="1"/>
  <c r="X21" i="1"/>
  <c r="E21" i="1"/>
  <c r="W5" i="4"/>
  <c r="P5" i="4"/>
  <c r="J5" i="4"/>
  <c r="C12" i="1"/>
  <c r="D17" i="1"/>
  <c r="C17" i="1"/>
  <c r="D16" i="1"/>
  <c r="C16" i="1"/>
  <c r="D15" i="1"/>
  <c r="C15" i="1"/>
  <c r="D14" i="1"/>
  <c r="C14" i="1"/>
  <c r="D13" i="1"/>
  <c r="C13" i="1"/>
  <c r="D12" i="1"/>
  <c r="D11" i="1"/>
  <c r="C11" i="1"/>
  <c r="D10" i="1"/>
  <c r="C10" i="1"/>
  <c r="D9" i="1"/>
  <c r="C9" i="1"/>
  <c r="C21" i="1" l="1"/>
  <c r="B12" i="63"/>
  <c r="C10" i="19"/>
  <c r="F5" i="26" l="1"/>
  <c r="E5" i="4"/>
  <c r="F1" i="25" l="1"/>
  <c r="F1" i="24"/>
  <c r="F1" i="21"/>
  <c r="F1" i="22"/>
  <c r="F1" i="26"/>
  <c r="I11" i="8" l="1"/>
  <c r="Z11" i="8" l="1"/>
  <c r="R11" i="8"/>
  <c r="A11" i="8"/>
  <c r="C8" i="1" l="1"/>
  <c r="D8" i="1"/>
  <c r="C19" i="1"/>
  <c r="D19" i="1"/>
  <c r="C20" i="1"/>
  <c r="D20" i="1"/>
  <c r="D21" i="1"/>
  <c r="C22" i="1"/>
  <c r="D22" i="1"/>
  <c r="C23" i="1"/>
  <c r="D23" i="1"/>
  <c r="C24" i="1"/>
  <c r="D24" i="1"/>
  <c r="C25" i="1"/>
  <c r="D25" i="1"/>
  <c r="C26" i="1"/>
  <c r="D26" i="1"/>
  <c r="C27" i="1"/>
  <c r="D27" i="1"/>
  <c r="C28" i="1"/>
  <c r="D28" i="1"/>
  <c r="C31" i="1"/>
  <c r="D31" i="1"/>
  <c r="C32" i="1"/>
  <c r="D32" i="1"/>
  <c r="C33" i="1"/>
  <c r="D33" i="1"/>
  <c r="C34" i="1"/>
  <c r="D34" i="1"/>
</calcChain>
</file>

<file path=xl/sharedStrings.xml><?xml version="1.0" encoding="utf-8"?>
<sst xmlns="http://schemas.openxmlformats.org/spreadsheetml/2006/main" count="3396" uniqueCount="1400">
  <si>
    <t>Трите имена</t>
  </si>
  <si>
    <t>Наименование на продукта</t>
  </si>
  <si>
    <t>Област на приложение</t>
  </si>
  <si>
    <t>Автори</t>
  </si>
  <si>
    <t>Наименование</t>
  </si>
  <si>
    <t>Р</t>
  </si>
  <si>
    <t>З</t>
  </si>
  <si>
    <t>С</t>
  </si>
  <si>
    <t>Ч</t>
  </si>
  <si>
    <t>Ж</t>
  </si>
  <si>
    <t>Школи и др.</t>
  </si>
  <si>
    <t>ВУ</t>
  </si>
  <si>
    <t>часове</t>
  </si>
  <si>
    <t>ДП</t>
  </si>
  <si>
    <t>ИДП</t>
  </si>
  <si>
    <t>Общо</t>
  </si>
  <si>
    <t>Дата на провеждане</t>
  </si>
  <si>
    <t>Ден</t>
  </si>
  <si>
    <t>Месец</t>
  </si>
  <si>
    <t>Упражнения, семинари</t>
  </si>
  <si>
    <t>Лекции, спец. курсове</t>
  </si>
  <si>
    <t>тема</t>
  </si>
  <si>
    <t>(бр.)</t>
  </si>
  <si>
    <t>Име на изследователя</t>
  </si>
  <si>
    <t>Участие в съвети, комисии и други експертни органи на външни за БАН институции (правителствени и неправителствени), фондации, организации, издателства и др. - списък</t>
  </si>
  <si>
    <t>Членство в международни редакционни колегии - списък</t>
  </si>
  <si>
    <t>Проект</t>
  </si>
  <si>
    <t>Програма</t>
  </si>
  <si>
    <t>Партньор</t>
  </si>
  <si>
    <t>Страна</t>
  </si>
  <si>
    <t>Повод и финансови условия за гостуване</t>
  </si>
  <si>
    <t>По съвместен проект от общоакадемична спогодба (ЕБР)</t>
  </si>
  <si>
    <t>По общоакадемична спогодба (ЕБР) извън проект</t>
  </si>
  <si>
    <t>По проект от институтски договор</t>
  </si>
  <si>
    <t>По покана от звеното</t>
  </si>
  <si>
    <t>За сметка на изпращаща институция</t>
  </si>
  <si>
    <t>По правителствена програма</t>
  </si>
  <si>
    <t>За своя сметка</t>
  </si>
  <si>
    <t xml:space="preserve">Споразумения с международни организации, със съпътстващи съвместни научни програми  </t>
  </si>
  <si>
    <t>Текущ</t>
  </si>
  <si>
    <t>Основание</t>
  </si>
  <si>
    <t>Дарител</t>
  </si>
  <si>
    <t>Брой</t>
  </si>
  <si>
    <t>Наименование на мрежата</t>
  </si>
  <si>
    <t>Вид - национална или международна</t>
  </si>
  <si>
    <t>Наименование на конференцията</t>
  </si>
  <si>
    <t>От чужбина</t>
  </si>
  <si>
    <t>Членство в редакционни колегии на научни списания, включени в световната система за рефериране, индексиране и оценяване - списък</t>
  </si>
  <si>
    <t>от</t>
  </si>
  <si>
    <t>до</t>
  </si>
  <si>
    <t>Срок (дни)</t>
  </si>
  <si>
    <t>1. За България</t>
  </si>
  <si>
    <t>2. За БАН</t>
  </si>
  <si>
    <t>3. За звеното</t>
  </si>
  <si>
    <t>Организация</t>
  </si>
  <si>
    <t>Нормативно основание</t>
  </si>
  <si>
    <t>Общ брой проекти по тази таблица:</t>
  </si>
  <si>
    <t>НАИМЕНОВАНИЕ НА ЗВЕНОТО:</t>
  </si>
  <si>
    <t>В т.ч. 
жени</t>
  </si>
  <si>
    <t>под 26 г.</t>
  </si>
  <si>
    <t>26-30 г.</t>
  </si>
  <si>
    <t>31-35 г.</t>
  </si>
  <si>
    <t>36-40 г.</t>
  </si>
  <si>
    <t>41-45 г.</t>
  </si>
  <si>
    <t>46-50 г.</t>
  </si>
  <si>
    <t>51-55 г.</t>
  </si>
  <si>
    <t>56-60 г.</t>
  </si>
  <si>
    <t>61-65 г.</t>
  </si>
  <si>
    <t>над 65 г.</t>
  </si>
  <si>
    <t>Изследователи 
(част от персонала, зает с НИРД)</t>
  </si>
  <si>
    <t>Технически персонал 
(част от персонала, зает с НИРД)</t>
  </si>
  <si>
    <t>Помощен персонал 
(част от персонала, зает с НИРД)</t>
  </si>
  <si>
    <t>ВСИЧКО</t>
  </si>
  <si>
    <t>Научна 
степен</t>
  </si>
  <si>
    <t>Академична
длъжност</t>
  </si>
  <si>
    <t>Доктор</t>
  </si>
  <si>
    <t>Доктор на науките</t>
  </si>
  <si>
    <t>Асистент</t>
  </si>
  <si>
    <t>Главен асистент</t>
  </si>
  <si>
    <t>Доцент</t>
  </si>
  <si>
    <t>Професор</t>
  </si>
  <si>
    <t>Чл. кор.</t>
  </si>
  <si>
    <t>Академик</t>
  </si>
  <si>
    <t>=1=</t>
  </si>
  <si>
    <t>=2=</t>
  </si>
  <si>
    <t>=3=</t>
  </si>
  <si>
    <t>=4=</t>
  </si>
  <si>
    <t>[брой]</t>
  </si>
  <si>
    <t>Излезли от
печат</t>
  </si>
  <si>
    <t>Приети за
печат</t>
  </si>
  <si>
    <t>ОБЩО ПУБЛИКАЦИИ:</t>
  </si>
  <si>
    <t>Договор №</t>
  </si>
  <si>
    <t>Приключил</t>
  </si>
  <si>
    <t>Стойност на договора (за целия период)</t>
  </si>
  <si>
    <t>Иновационен код</t>
  </si>
  <si>
    <t>Изследователи - общо</t>
  </si>
  <si>
    <t>Докторанти</t>
  </si>
  <si>
    <t>=5=</t>
  </si>
  <si>
    <t>=6=</t>
  </si>
  <si>
    <t>=7=</t>
  </si>
  <si>
    <t>=8=</t>
  </si>
  <si>
    <t>=9=</t>
  </si>
  <si>
    <t>=10=</t>
  </si>
  <si>
    <t>=11=</t>
  </si>
  <si>
    <t>=12=</t>
  </si>
  <si>
    <t>=13=</t>
  </si>
  <si>
    <t>=14=</t>
  </si>
  <si>
    <t>=15=</t>
  </si>
  <si>
    <t>=16=</t>
  </si>
  <si>
    <t>=17=</t>
  </si>
  <si>
    <t>=18=</t>
  </si>
  <si>
    <t>=19=</t>
  </si>
  <si>
    <t>=20=</t>
  </si>
  <si>
    <t>=21=</t>
  </si>
  <si>
    <t>=22=</t>
  </si>
  <si>
    <t>=23=</t>
  </si>
  <si>
    <t>=24=</t>
  </si>
  <si>
    <t>=25=</t>
  </si>
  <si>
    <t>Източници на финансиране / 
Договор с (организация/фирма, програма, подпрограма)</t>
  </si>
  <si>
    <t>Телефон и e-mail на 
ръководителя / координатора</t>
  </si>
  <si>
    <t>Вид</t>
  </si>
  <si>
    <t>Стойност в лв</t>
  </si>
  <si>
    <t>Стойност</t>
  </si>
  <si>
    <t>=26=</t>
  </si>
  <si>
    <t>=27=</t>
  </si>
  <si>
    <t>=28=</t>
  </si>
  <si>
    <t>Чуждестранна валута</t>
  </si>
  <si>
    <t>EUR</t>
  </si>
  <si>
    <t>USD</t>
  </si>
  <si>
    <t>=29=</t>
  </si>
  <si>
    <t>=30=</t>
  </si>
  <si>
    <r>
      <t>Доклади, изнесени от 
служители на звеното
(</t>
    </r>
    <r>
      <rPr>
        <b/>
        <i/>
        <sz val="12"/>
        <color theme="0"/>
        <rFont val="Arial"/>
        <family val="2"/>
        <charset val="204"/>
      </rPr>
      <t>име, автор</t>
    </r>
    <r>
      <rPr>
        <b/>
        <sz val="12"/>
        <color theme="0"/>
        <rFont val="Arial"/>
        <family val="2"/>
        <charset val="204"/>
      </rPr>
      <t>)</t>
    </r>
  </si>
  <si>
    <t>=31=</t>
  </si>
  <si>
    <t>=32=</t>
  </si>
  <si>
    <t>=33=</t>
  </si>
  <si>
    <r>
      <t xml:space="preserve">срок
</t>
    </r>
    <r>
      <rPr>
        <b/>
        <sz val="10"/>
        <color theme="0"/>
        <rFont val="Arial"/>
        <family val="2"/>
        <charset val="204"/>
      </rPr>
      <t>(</t>
    </r>
    <r>
      <rPr>
        <b/>
        <i/>
        <sz val="10"/>
        <color theme="0"/>
        <rFont val="Arial"/>
        <family val="2"/>
        <charset val="204"/>
      </rPr>
      <t>дни</t>
    </r>
    <r>
      <rPr>
        <b/>
        <sz val="10"/>
        <color theme="0"/>
        <rFont val="Arial"/>
        <family val="2"/>
        <charset val="204"/>
      </rPr>
      <t>)</t>
    </r>
  </si>
  <si>
    <t>Национална</t>
  </si>
  <si>
    <t>Международна</t>
  </si>
  <si>
    <r>
      <t xml:space="preserve">Вид на дарението
</t>
    </r>
    <r>
      <rPr>
        <b/>
        <sz val="11"/>
        <color theme="0"/>
        <rFont val="Arial"/>
        <family val="2"/>
        <charset val="204"/>
      </rPr>
      <t>(</t>
    </r>
    <r>
      <rPr>
        <b/>
        <i/>
        <sz val="11"/>
        <color theme="0"/>
        <rFont val="Arial"/>
        <family val="2"/>
        <charset val="204"/>
      </rPr>
      <t>имот; вещ - апаратура, книги и пр.;
парична сума</t>
    </r>
    <r>
      <rPr>
        <b/>
        <sz val="11"/>
        <color theme="0"/>
        <rFont val="Arial"/>
        <family val="2"/>
        <charset val="204"/>
      </rPr>
      <t>)</t>
    </r>
  </si>
  <si>
    <r>
      <t xml:space="preserve">Вид 
</t>
    </r>
    <r>
      <rPr>
        <b/>
        <sz val="11"/>
        <color theme="0"/>
        <rFont val="Arial"/>
        <family val="2"/>
        <charset val="204"/>
      </rPr>
      <t>(</t>
    </r>
    <r>
      <rPr>
        <b/>
        <i/>
        <sz val="11"/>
        <color theme="0"/>
        <rFont val="Arial"/>
        <family val="2"/>
        <charset val="204"/>
      </rPr>
      <t>патент, полезен модел, 
търговска марка, сортови семена</t>
    </r>
    <r>
      <rPr>
        <b/>
        <sz val="11"/>
        <color theme="0"/>
        <rFont val="Arial"/>
        <family val="2"/>
        <charset val="204"/>
      </rPr>
      <t>)</t>
    </r>
  </si>
  <si>
    <t>Област на 
приложение</t>
  </si>
  <si>
    <t>Заявител - 
звено, автор или 
външна организация</t>
  </si>
  <si>
    <t>Разходи по
поддържането 
(лв)</t>
  </si>
  <si>
    <r>
      <t xml:space="preserve">Участие на 
външни лица и 
организации в 
тези разходи 
</t>
    </r>
    <r>
      <rPr>
        <b/>
        <sz val="11"/>
        <color theme="0"/>
        <rFont val="Arial"/>
        <family val="2"/>
        <charset val="204"/>
      </rPr>
      <t>(</t>
    </r>
    <r>
      <rPr>
        <b/>
        <i/>
        <sz val="11"/>
        <color theme="0"/>
        <rFont val="Arial"/>
        <family val="2"/>
        <charset val="204"/>
      </rPr>
      <t>лице/организация, лв</t>
    </r>
    <r>
      <rPr>
        <b/>
        <sz val="11"/>
        <color theme="0"/>
        <rFont val="Arial"/>
        <family val="2"/>
        <charset val="204"/>
      </rPr>
      <t>)</t>
    </r>
  </si>
  <si>
    <r>
      <t xml:space="preserve">Постъпления от
лицензионна
реализация
</t>
    </r>
    <r>
      <rPr>
        <b/>
        <sz val="11"/>
        <color theme="0"/>
        <rFont val="Arial"/>
        <family val="2"/>
        <charset val="204"/>
      </rPr>
      <t>(лв)</t>
    </r>
  </si>
  <si>
    <t>Причини за
прекратяването</t>
  </si>
  <si>
    <t>По чие
решение е
прекратен</t>
  </si>
  <si>
    <r>
      <rPr>
        <b/>
        <u/>
        <sz val="12"/>
        <color theme="5" tint="-0.499984740745262"/>
        <rFont val="Arial"/>
        <family val="2"/>
        <charset val="204"/>
      </rPr>
      <t>ЛЕГЕНДА</t>
    </r>
    <r>
      <rPr>
        <b/>
        <sz val="12"/>
        <color theme="5" tint="-0.499984740745262"/>
        <rFont val="Arial"/>
        <family val="2"/>
        <charset val="204"/>
      </rPr>
      <t>: Р</t>
    </r>
    <r>
      <rPr>
        <sz val="12"/>
        <color theme="5" tint="-0.499984740745262"/>
        <rFont val="Arial"/>
        <family val="2"/>
        <charset val="204"/>
      </rPr>
      <t xml:space="preserve"> - </t>
    </r>
    <r>
      <rPr>
        <i/>
        <sz val="12"/>
        <color theme="5" tint="-0.499984740745262"/>
        <rFont val="Arial"/>
        <family val="2"/>
        <charset val="204"/>
      </rPr>
      <t>редовни докторанти</t>
    </r>
    <r>
      <rPr>
        <sz val="12"/>
        <color theme="5" tint="-0.499984740745262"/>
        <rFont val="Arial"/>
        <family val="2"/>
        <charset val="204"/>
      </rPr>
      <t xml:space="preserve">, </t>
    </r>
    <r>
      <rPr>
        <b/>
        <sz val="12"/>
        <color theme="5" tint="-0.499984740745262"/>
        <rFont val="Arial"/>
        <family val="2"/>
        <charset val="204"/>
      </rPr>
      <t>З</t>
    </r>
    <r>
      <rPr>
        <sz val="12"/>
        <color theme="5" tint="-0.499984740745262"/>
        <rFont val="Arial"/>
        <family val="2"/>
        <charset val="204"/>
      </rPr>
      <t xml:space="preserve"> - </t>
    </r>
    <r>
      <rPr>
        <i/>
        <sz val="12"/>
        <color theme="5" tint="-0.499984740745262"/>
        <rFont val="Arial"/>
        <family val="2"/>
        <charset val="204"/>
      </rPr>
      <t>задочни докторанти</t>
    </r>
    <r>
      <rPr>
        <sz val="12"/>
        <color theme="5" tint="-0.499984740745262"/>
        <rFont val="Arial"/>
        <family val="2"/>
        <charset val="204"/>
      </rPr>
      <t xml:space="preserve">, 
</t>
    </r>
    <r>
      <rPr>
        <b/>
        <sz val="12"/>
        <color theme="5" tint="-0.499984740745262"/>
        <rFont val="Arial"/>
        <family val="2"/>
        <charset val="204"/>
      </rPr>
      <t>С</t>
    </r>
    <r>
      <rPr>
        <sz val="12"/>
        <color theme="5" tint="-0.499984740745262"/>
        <rFont val="Arial"/>
        <family val="2"/>
        <charset val="204"/>
      </rPr>
      <t xml:space="preserve"> - </t>
    </r>
    <r>
      <rPr>
        <i/>
        <sz val="12"/>
        <color theme="5" tint="-0.499984740745262"/>
        <rFont val="Arial"/>
        <family val="2"/>
        <charset val="204"/>
      </rPr>
      <t>докторанти на самоподготовка</t>
    </r>
    <r>
      <rPr>
        <sz val="12"/>
        <color theme="5" tint="-0.499984740745262"/>
        <rFont val="Arial"/>
        <family val="2"/>
        <charset val="204"/>
      </rPr>
      <t xml:space="preserve">, </t>
    </r>
    <r>
      <rPr>
        <b/>
        <sz val="12"/>
        <color theme="5" tint="-0.499984740745262"/>
        <rFont val="Arial"/>
        <family val="2"/>
        <charset val="204"/>
      </rPr>
      <t>Ч</t>
    </r>
    <r>
      <rPr>
        <sz val="12"/>
        <color theme="5" tint="-0.499984740745262"/>
        <rFont val="Arial"/>
        <family val="2"/>
        <charset val="204"/>
      </rPr>
      <t xml:space="preserve"> - </t>
    </r>
    <r>
      <rPr>
        <i/>
        <sz val="12"/>
        <color theme="5" tint="-0.499984740745262"/>
        <rFont val="Arial"/>
        <family val="2"/>
        <charset val="204"/>
      </rPr>
      <t>чуждестранни</t>
    </r>
    <r>
      <rPr>
        <sz val="12"/>
        <color theme="5" tint="-0.499984740745262"/>
        <rFont val="Arial"/>
        <family val="2"/>
        <charset val="204"/>
      </rPr>
      <t xml:space="preserve">, </t>
    </r>
    <r>
      <rPr>
        <b/>
        <sz val="12"/>
        <color theme="5" tint="-0.499984740745262"/>
        <rFont val="Arial"/>
        <family val="2"/>
        <charset val="204"/>
      </rPr>
      <t>Ж</t>
    </r>
    <r>
      <rPr>
        <sz val="12"/>
        <color theme="5" tint="-0.499984740745262"/>
        <rFont val="Arial"/>
        <family val="2"/>
        <charset val="204"/>
      </rPr>
      <t xml:space="preserve"> - </t>
    </r>
    <r>
      <rPr>
        <i/>
        <sz val="12"/>
        <color theme="5" tint="-0.499984740745262"/>
        <rFont val="Arial"/>
        <family val="2"/>
        <charset val="204"/>
      </rPr>
      <t>жени</t>
    </r>
    <r>
      <rPr>
        <sz val="12"/>
        <color theme="5" tint="-0.499984740745262"/>
        <rFont val="Arial"/>
        <family val="2"/>
        <charset val="204"/>
      </rPr>
      <t xml:space="preserve"> (общо от Р, З, С, Ч), 
</t>
    </r>
    <r>
      <rPr>
        <b/>
        <sz val="12"/>
        <color theme="5" tint="-0.499984740745262"/>
        <rFont val="Arial"/>
        <family val="2"/>
        <charset val="204"/>
      </rPr>
      <t>ДП</t>
    </r>
    <r>
      <rPr>
        <sz val="12"/>
        <color theme="5" tint="-0.499984740745262"/>
        <rFont val="Arial"/>
        <family val="2"/>
        <charset val="204"/>
      </rPr>
      <t xml:space="preserve"> - д</t>
    </r>
    <r>
      <rPr>
        <i/>
        <sz val="12"/>
        <color theme="5" tint="-0.499984740745262"/>
        <rFont val="Arial"/>
        <family val="2"/>
        <charset val="204"/>
      </rPr>
      <t>окторанти, зачислени по държавна поръчка</t>
    </r>
    <r>
      <rPr>
        <sz val="12"/>
        <color theme="5" tint="-0.499984740745262"/>
        <rFont val="Arial"/>
        <family val="2"/>
        <charset val="204"/>
      </rPr>
      <t xml:space="preserve">, </t>
    </r>
    <r>
      <rPr>
        <b/>
        <sz val="12"/>
        <color theme="5" tint="-0.499984740745262"/>
        <rFont val="Arial"/>
        <family val="2"/>
        <charset val="204"/>
      </rPr>
      <t>ИДП</t>
    </r>
    <r>
      <rPr>
        <sz val="12"/>
        <color theme="5" tint="-0.499984740745262"/>
        <rFont val="Arial"/>
        <family val="2"/>
        <charset val="204"/>
      </rPr>
      <t xml:space="preserve"> - </t>
    </r>
    <r>
      <rPr>
        <i/>
        <sz val="12"/>
        <color theme="5" tint="-0.499984740745262"/>
        <rFont val="Arial"/>
        <family val="2"/>
        <charset val="204"/>
      </rPr>
      <t>докторанти, зачислени извън държавна поръчка</t>
    </r>
    <r>
      <rPr>
        <sz val="12"/>
        <color theme="5" tint="-0.499984740745262"/>
        <rFont val="Arial"/>
        <family val="2"/>
        <charset val="204"/>
      </rPr>
      <t xml:space="preserve"> </t>
    </r>
  </si>
  <si>
    <t>В това число:</t>
  </si>
  <si>
    <t>редовен, задочен, 
на самоподготовка, 
чуждестранен</t>
  </si>
  <si>
    <t>по държавна поръчка или 
извън държавна поръчка</t>
  </si>
  <si>
    <t>Редовен</t>
  </si>
  <si>
    <t>Задочен</t>
  </si>
  <si>
    <t>На самоподготовка</t>
  </si>
  <si>
    <t>Чуждестранен</t>
  </si>
  <si>
    <t>Държавна поръчка</t>
  </si>
  <si>
    <t>Извън държавна поръчка</t>
  </si>
  <si>
    <t>ВИД ДОКТОРАНТ</t>
  </si>
  <si>
    <t>ТРИТЕ ИМЕНА</t>
  </si>
  <si>
    <t>ЗАГЛАВИЕ НА ДИСЕРТАЦИЯТА</t>
  </si>
  <si>
    <t>Подготвени 
докторанти 
извън БАН 
(бр.)</t>
  </si>
  <si>
    <t>международни в 
България 
(бр.)</t>
  </si>
  <si>
    <t>международни в 
чужбина 
(бр.)</t>
  </si>
  <si>
    <t>Име на 
служителя на 
звеното</t>
  </si>
  <si>
    <t>Подготвени
дипломанти
(бр.)</t>
  </si>
  <si>
    <t>Следдипломни квалиф.
и специализации</t>
  </si>
  <si>
    <t>Писмено представени концепции, програми, прогнози, експертизи, становища, консултации, рецензии 
(вкл. и за научни степени и академични длъжности) и др. подобни - списък</t>
  </si>
  <si>
    <r>
      <t xml:space="preserve">Място на провеждане 
</t>
    </r>
    <r>
      <rPr>
        <b/>
        <sz val="11"/>
        <color theme="0"/>
        <rFont val="Arial"/>
        <family val="2"/>
        <charset val="204"/>
      </rPr>
      <t>(</t>
    </r>
    <r>
      <rPr>
        <b/>
        <i/>
        <sz val="11"/>
        <color theme="0"/>
        <rFont val="Arial"/>
        <family val="2"/>
        <charset val="204"/>
      </rPr>
      <t>град, държава</t>
    </r>
    <r>
      <rPr>
        <b/>
        <sz val="11"/>
        <color theme="0"/>
        <rFont val="Arial"/>
        <family val="2"/>
        <charset val="204"/>
      </rPr>
      <t>)</t>
    </r>
  </si>
  <si>
    <t>Наименование и 
автор на доклада</t>
  </si>
  <si>
    <r>
      <t>Координатор
(</t>
    </r>
    <r>
      <rPr>
        <b/>
        <i/>
        <sz val="12"/>
        <color theme="0"/>
        <rFont val="Arial"/>
        <family val="2"/>
        <charset val="204"/>
      </rPr>
      <t>име, телефон, e-mail</t>
    </r>
    <r>
      <rPr>
        <b/>
        <sz val="12"/>
        <color theme="0"/>
        <rFont val="Arial"/>
        <family val="2"/>
        <charset val="204"/>
      </rPr>
      <t>)</t>
    </r>
  </si>
  <si>
    <t>НАУЧНО СЪТРУДНИЧЕСТВО</t>
  </si>
  <si>
    <r>
      <t>(</t>
    </r>
    <r>
      <rPr>
        <b/>
        <i/>
        <sz val="12"/>
        <color theme="5" tint="-0.499984740745262"/>
        <rFont val="Arial"/>
        <family val="2"/>
        <charset val="204"/>
      </rPr>
      <t>Посочват се само проекти за научно сътрудничество, които касаят сътрудничеството, 
осъществено по инициатива на научните организации и университетите, а 
не сътрудничеството по двустранните правителствени спогодби.</t>
    </r>
    <r>
      <rPr>
        <b/>
        <sz val="12"/>
        <color theme="5" tint="-0.499984740745262"/>
        <rFont val="Arial"/>
        <family val="2"/>
        <charset val="204"/>
      </rPr>
      <t>)</t>
    </r>
  </si>
  <si>
    <t>Споразумения с други национални научни организации или висши училища, 
със съпътстващи съвместни научни програми</t>
  </si>
  <si>
    <r>
      <t xml:space="preserve">Осигурени финансово от 
</t>
    </r>
    <r>
      <rPr>
        <b/>
        <sz val="11"/>
        <color theme="0"/>
        <rFont val="Arial"/>
        <family val="2"/>
        <charset val="204"/>
      </rPr>
      <t>(</t>
    </r>
    <r>
      <rPr>
        <b/>
        <i/>
        <sz val="11"/>
        <color theme="0"/>
        <rFont val="Arial"/>
        <family val="2"/>
        <charset val="204"/>
      </rPr>
      <t>изброяват се източниците на финансиране</t>
    </r>
    <r>
      <rPr>
        <b/>
        <sz val="11"/>
        <color theme="0"/>
        <rFont val="Arial"/>
        <family val="2"/>
        <charset val="204"/>
      </rPr>
      <t>)</t>
    </r>
  </si>
  <si>
    <t>Име</t>
  </si>
  <si>
    <r>
      <t>Срок 
(</t>
    </r>
    <r>
      <rPr>
        <b/>
        <i/>
        <sz val="11"/>
        <color theme="0"/>
        <rFont val="Arial"/>
        <family val="2"/>
        <charset val="204"/>
      </rPr>
      <t>дни</t>
    </r>
    <r>
      <rPr>
        <b/>
        <sz val="11"/>
        <color theme="0"/>
        <rFont val="Arial"/>
        <family val="2"/>
        <charset val="204"/>
      </rPr>
      <t>)</t>
    </r>
  </si>
  <si>
    <t>Добавете нови редове ако е необходимо!</t>
  </si>
  <si>
    <t>Подготвени
специализанти</t>
  </si>
  <si>
    <t>Подготвени
дипломанти</t>
  </si>
  <si>
    <t>Проведен
конкурса</t>
  </si>
  <si>
    <t>Спечелен
проекта</t>
  </si>
  <si>
    <t>Година, 
в която е</t>
  </si>
  <si>
    <t>=34=</t>
  </si>
  <si>
    <t>Рег. №</t>
  </si>
  <si>
    <t>При необходимост вмъкнете нов ред!</t>
  </si>
  <si>
    <t>Добавете нова колона ако е необходимо!</t>
  </si>
  <si>
    <r>
      <t xml:space="preserve">Подадена заявка в 
</t>
    </r>
    <r>
      <rPr>
        <b/>
        <sz val="11"/>
        <color theme="0"/>
        <rFont val="Arial"/>
        <family val="2"/>
        <charset val="204"/>
      </rPr>
      <t>(</t>
    </r>
    <r>
      <rPr>
        <b/>
        <i/>
        <sz val="11"/>
        <color theme="0"/>
        <rFont val="Arial"/>
        <family val="2"/>
        <charset val="204"/>
      </rPr>
      <t>България, 
ЕПО, 
други страни</t>
    </r>
    <r>
      <rPr>
        <b/>
        <sz val="11"/>
        <color theme="0"/>
        <rFont val="Arial"/>
        <family val="2"/>
        <charset val="204"/>
      </rPr>
      <t>)</t>
    </r>
  </si>
  <si>
    <r>
      <t xml:space="preserve">Форма на участие на звеното в реализацията
</t>
    </r>
    <r>
      <rPr>
        <b/>
        <sz val="11"/>
        <color theme="0"/>
        <rFont val="Arial"/>
        <family val="2"/>
        <charset val="204"/>
      </rPr>
      <t>(</t>
    </r>
    <r>
      <rPr>
        <b/>
        <i/>
        <sz val="11"/>
        <color theme="0"/>
        <rFont val="Arial"/>
        <family val="2"/>
        <charset val="204"/>
      </rPr>
      <t>продажба, внедряване и пр.</t>
    </r>
    <r>
      <rPr>
        <b/>
        <sz val="11"/>
        <color theme="0"/>
        <rFont val="Arial"/>
        <family val="2"/>
        <charset val="204"/>
      </rPr>
      <t>)</t>
    </r>
  </si>
  <si>
    <t>теми</t>
  </si>
  <si>
    <t>лектори</t>
  </si>
  <si>
    <t>Брой експертни органи</t>
  </si>
  <si>
    <t>Брой експерти</t>
  </si>
  <si>
    <t>Брой писмени материали</t>
  </si>
  <si>
    <t>Ако конференцията обхваща период от два месеца, в колона 1 напишете датите с тире, а в колона 2 - месеците с тире, например:</t>
  </si>
  <si>
    <t>28-03</t>
  </si>
  <si>
    <t>09-10</t>
  </si>
  <si>
    <t>Брой конференции</t>
  </si>
  <si>
    <t>Брой доклади</t>
  </si>
  <si>
    <t>Брой автори на доклади</t>
  </si>
  <si>
    <t>Държава</t>
  </si>
  <si>
    <t>От България
(брой)</t>
  </si>
  <si>
    <t>Общ брой:</t>
  </si>
  <si>
    <t>Списък на изследователския състав</t>
  </si>
  <si>
    <t>Членство в международни научни организации</t>
  </si>
  <si>
    <t>Общо от чужбина:</t>
  </si>
  <si>
    <t>Партньори
(посочете името на организацията/-ите и държавата, от която е/са)</t>
  </si>
  <si>
    <r>
      <t xml:space="preserve">Стойност
</t>
    </r>
    <r>
      <rPr>
        <b/>
        <sz val="11"/>
        <color theme="0"/>
        <rFont val="Arial"/>
        <family val="2"/>
        <charset val="204"/>
      </rPr>
      <t>(</t>
    </r>
    <r>
      <rPr>
        <b/>
        <i/>
        <sz val="11"/>
        <color theme="0"/>
        <rFont val="Arial"/>
        <family val="2"/>
        <charset val="204"/>
      </rPr>
      <t>лв</t>
    </r>
    <r>
      <rPr>
        <b/>
        <sz val="11"/>
        <color theme="0"/>
        <rFont val="Arial"/>
        <family val="2"/>
        <charset val="204"/>
      </rPr>
      <t xml:space="preserve">)
</t>
    </r>
    <r>
      <rPr>
        <b/>
        <sz val="8"/>
        <color theme="0"/>
        <rFont val="Arial"/>
        <family val="2"/>
        <charset val="204"/>
      </rPr>
      <t>(ако дарението не е парична сума, посочете левовата му равностойност)</t>
    </r>
  </si>
  <si>
    <t>Наименование на проекта, резултат от който е продуктът</t>
  </si>
  <si>
    <t>Организация -
ползувател
(посочете името на организацията/-ите и държавата, от която е/са)</t>
  </si>
  <si>
    <t>Наименование на
проекта, резултат от който е патентът</t>
  </si>
  <si>
    <t>Лице за
контакти
(име, телефон, 
e-mail)</t>
  </si>
  <si>
    <t>Заявител - 
звено, автор или 
външна организация -
посочете името</t>
  </si>
  <si>
    <t>Година на подаване на заявката
(с четири цифри)</t>
  </si>
  <si>
    <t>Наименование на
проекта,
резултат от който е патентът</t>
  </si>
  <si>
    <t>Година на издаване на патента
(с четири цифри)</t>
  </si>
  <si>
    <t>Подготвени
специализанти
(бр.)</t>
  </si>
  <si>
    <t>общо</t>
  </si>
  <si>
    <t>общо
(бр.)</t>
  </si>
  <si>
    <t>Подготвени 
докторанти 
извън БАН</t>
  </si>
  <si>
    <t>международни в 
България</t>
  </si>
  <si>
    <t>международни в 
чужбина</t>
  </si>
  <si>
    <r>
      <t xml:space="preserve">Месец
</t>
    </r>
    <r>
      <rPr>
        <b/>
        <sz val="8"/>
        <color theme="0"/>
        <rFont val="Arial"/>
        <family val="2"/>
        <charset val="204"/>
      </rPr>
      <t>(с цифри)</t>
    </r>
  </si>
  <si>
    <r>
      <t xml:space="preserve">Ден
</t>
    </r>
    <r>
      <rPr>
        <b/>
        <sz val="8"/>
        <color theme="0"/>
        <rFont val="Arial"/>
        <family val="2"/>
        <charset val="204"/>
      </rPr>
      <t>(с цифри; ако е период от няколко дни - с тире между отделните дати без интервал (05-08))</t>
    </r>
  </si>
  <si>
    <r>
      <t xml:space="preserve">Място на провеждане 
</t>
    </r>
    <r>
      <rPr>
        <b/>
        <sz val="11"/>
        <color theme="0"/>
        <rFont val="Arial"/>
        <family val="2"/>
        <charset val="204"/>
      </rPr>
      <t>(</t>
    </r>
    <r>
      <rPr>
        <b/>
        <i/>
        <sz val="11"/>
        <color theme="0"/>
        <rFont val="Arial"/>
        <family val="2"/>
        <charset val="204"/>
      </rPr>
      <t>град</t>
    </r>
    <r>
      <rPr>
        <b/>
        <sz val="11"/>
        <color theme="0"/>
        <rFont val="Arial"/>
        <family val="2"/>
        <charset val="204"/>
      </rPr>
      <t>)</t>
    </r>
  </si>
  <si>
    <t>Една конференция се описва на един ред, като в колона 5 се изброяват всички изнесени доклади на съответната конференция.</t>
  </si>
  <si>
    <t>НАИМЕНОВАНИЕ</t>
  </si>
  <si>
    <t>НА ЗВЕНОТО:</t>
  </si>
  <si>
    <t>Начало (дд.мм)</t>
  </si>
  <si>
    <t>Начало (дд.мм.гггг)</t>
  </si>
  <si>
    <t>В това число – гостували за период над 5 дни
(гостували за период над 5 дни общо от всички видове гостувания)</t>
  </si>
  <si>
    <t>Забележка
(ако чл. внос не е платен от звеното, напишете причините;
ако чл.внос е платен от друг, напишете от кого)</t>
  </si>
  <si>
    <r>
      <t xml:space="preserve">Проект за съфинансиране
</t>
    </r>
    <r>
      <rPr>
        <b/>
        <i/>
        <sz val="10"/>
        <color theme="0"/>
        <rFont val="Arial"/>
        <family val="2"/>
        <charset val="204"/>
      </rPr>
      <t>(напишете Да, ако проектът е за съфинансиране на друг проект)</t>
    </r>
  </si>
  <si>
    <r>
      <t xml:space="preserve">Други участници (звена на БАН, 
организации и фирми от България 
/в скоби да се посочи града/, 
организации и фирми от чужбина 
/да се посочи държавата/)
</t>
    </r>
    <r>
      <rPr>
        <b/>
        <i/>
        <sz val="10"/>
        <color theme="0"/>
        <rFont val="Arial"/>
        <family val="2"/>
        <charset val="204"/>
      </rPr>
      <t>(Вписват се организации, а не отделни лица!)</t>
    </r>
  </si>
  <si>
    <r>
      <t xml:space="preserve">Име на проекта
</t>
    </r>
    <r>
      <rPr>
        <b/>
        <i/>
        <sz val="10"/>
        <color theme="0"/>
        <rFont val="Arial"/>
        <family val="2"/>
        <charset val="204"/>
      </rPr>
      <t>(Не ограждайте името на проекта с кавички)
(Не поставяйте поредни номера на проектите)</t>
    </r>
  </si>
  <si>
    <t>По отношение на проекта звеното е:
водеща организация,
съизпълнител,
подизпълнител</t>
  </si>
  <si>
    <t>Ръководител / координатор - име
(Подизпълнител за)</t>
  </si>
  <si>
    <t>Водеща организация</t>
  </si>
  <si>
    <t>Съизпълнител</t>
  </si>
  <si>
    <t>Подизпълнител</t>
  </si>
  <si>
    <r>
      <t xml:space="preserve">Период на
договора
</t>
    </r>
    <r>
      <rPr>
        <b/>
        <i/>
        <sz val="14"/>
        <color theme="0"/>
        <rFont val="Arial"/>
        <family val="2"/>
        <charset val="204"/>
      </rPr>
      <t>(въведете години с четири цифри)</t>
    </r>
  </si>
  <si>
    <t>Предоставен на
(напишете организацията)</t>
  </si>
  <si>
    <t>Получен от
(напишете организацията)</t>
  </si>
  <si>
    <t>Да</t>
  </si>
  <si>
    <r>
      <t xml:space="preserve">Участници (бр.) -
</t>
    </r>
    <r>
      <rPr>
        <b/>
        <i/>
        <sz val="12"/>
        <color theme="0"/>
        <rFont val="Arial"/>
        <family val="2"/>
        <charset val="204"/>
      </rPr>
      <t>описват се само участниците от звеното</t>
    </r>
  </si>
  <si>
    <t>Млади учени 
(част от кол. 30)</t>
  </si>
  <si>
    <r>
      <t xml:space="preserve">Екологична насока
</t>
    </r>
    <r>
      <rPr>
        <b/>
        <i/>
        <sz val="10"/>
        <color theme="0"/>
        <rFont val="Arial"/>
        <family val="2"/>
        <charset val="204"/>
      </rPr>
      <t>(Напишете Да, ако проектът има екологична насоченост.
Екология ≠≠ Здравеопазване)</t>
    </r>
  </si>
  <si>
    <t>=35=</t>
  </si>
  <si>
    <t>=36=</t>
  </si>
  <si>
    <t>=37=</t>
  </si>
  <si>
    <r>
      <t xml:space="preserve">Забележка
</t>
    </r>
    <r>
      <rPr>
        <b/>
        <i/>
        <sz val="12"/>
        <color theme="0"/>
        <rFont val="Arial"/>
        <family val="2"/>
        <charset val="204"/>
      </rPr>
      <t>(ако парите от реализацията не са получени през отчетната година, посочете кога е реализиран/се очаква да бъде реализиран ефектът от реализацията)</t>
    </r>
  </si>
  <si>
    <t>Патент</t>
  </si>
  <si>
    <t>Полезен модел</t>
  </si>
  <si>
    <t>Търговска марка</t>
  </si>
  <si>
    <t>Сортови семена</t>
  </si>
  <si>
    <t>В колони 2, 3, 5, 6 и 8 се въвеждат имената на темите/висшите училища.
В колона 13 се въвежда общият брой школи - национални и международни.
Броят в колона 13 не е автоматичен сбор от колони 14 и 15.
Броят в колона 13 трябва да е равен или по-голям от сумата на колони 14 и 15 (ако това условие не е изпълнено, клетката в колона 13 ще се оцвети в жълто).</t>
  </si>
  <si>
    <r>
      <t xml:space="preserve">В сила от
</t>
    </r>
    <r>
      <rPr>
        <b/>
        <i/>
        <sz val="10"/>
        <color theme="0"/>
        <rFont val="Arial"/>
        <family val="2"/>
        <charset val="204"/>
      </rPr>
      <t>(посочете годината с четири цифри)</t>
    </r>
  </si>
  <si>
    <r>
      <t xml:space="preserve">ПЕРСОНАЛ </t>
    </r>
    <r>
      <rPr>
        <b/>
        <sz val="12"/>
        <color theme="5" tint="-0.499984740745262"/>
        <rFont val="Arial"/>
        <family val="2"/>
        <charset val="204"/>
      </rPr>
      <t xml:space="preserve">
</t>
    </r>
    <r>
      <rPr>
        <b/>
        <sz val="18"/>
        <color theme="5" tint="-0.499984740745262"/>
        <rFont val="Arial"/>
        <family val="2"/>
        <charset val="204"/>
      </rPr>
      <t xml:space="preserve">
</t>
    </r>
    <r>
      <rPr>
        <b/>
        <sz val="12"/>
        <color rgb="FFFF0000"/>
        <rFont val="Arial"/>
        <family val="2"/>
        <charset val="204"/>
      </rPr>
      <t xml:space="preserve">Данните за щатния състав на персонала трябва да съответстват на представените с Отчета за касовото изпълнение на бюджета.
Информацията за персонала се представя в цели числа.
</t>
    </r>
    <r>
      <rPr>
        <b/>
        <sz val="12"/>
        <color rgb="FFFFC000"/>
        <rFont val="Arial"/>
        <family val="2"/>
        <charset val="204"/>
      </rPr>
      <t>Ако имате несъответствие в в сборовете по колони, съответната клетка ще се оцвети в жълто.</t>
    </r>
  </si>
  <si>
    <t>Разпределение на служителите по класификацията на НСИ</t>
  </si>
  <si>
    <t>ИЗВАДКИ</t>
  </si>
  <si>
    <t>Общо получени средства:</t>
  </si>
  <si>
    <t>Общо предоставени трансфери:</t>
  </si>
  <si>
    <t>Общо получени трансфери:</t>
  </si>
  <si>
    <r>
      <t xml:space="preserve">Персонал, зает с НИРД - общо </t>
    </r>
    <r>
      <rPr>
        <b/>
        <i/>
        <sz val="11"/>
        <rFont val="Arial"/>
        <family val="2"/>
        <charset val="204"/>
      </rPr>
      <t>(изследователи+технически персонал+помощен персонал)</t>
    </r>
  </si>
  <si>
    <r>
      <t xml:space="preserve">Колона 2 е задължителна за попълване!
Ако съответната клетка в колона 2 не е попълнена, ще се оцвети в </t>
    </r>
    <r>
      <rPr>
        <b/>
        <sz val="12"/>
        <color rgb="FFFFC000"/>
        <rFont val="Arial"/>
        <family val="2"/>
        <charset val="204"/>
      </rPr>
      <t>жълто</t>
    </r>
    <r>
      <rPr>
        <b/>
        <sz val="12"/>
        <color theme="5" tint="-0.499984740745262"/>
        <rFont val="Arial"/>
        <family val="2"/>
        <charset val="204"/>
      </rPr>
      <t>.</t>
    </r>
  </si>
  <si>
    <r>
      <t>Готови за стопанска реализация научни продукти
(</t>
    </r>
    <r>
      <rPr>
        <b/>
        <sz val="12"/>
        <color theme="5" tint="-0.499984740745262"/>
        <rFont val="Arial"/>
        <family val="2"/>
        <charset val="204"/>
      </rPr>
      <t xml:space="preserve">Под „стопанска реализация” се разбира всяка реализация, свързана с капитализацията на продукта -
лиценз, грант (договор за разработка), производство, търговия и др.)
Колони 2 и 3 са задължителни за попълване! Ако някоя клетка от тези колони не е попълнена, ще се оцвети в </t>
    </r>
    <r>
      <rPr>
        <b/>
        <sz val="12"/>
        <color rgb="FFFFC000"/>
        <rFont val="Arial"/>
        <family val="2"/>
        <charset val="204"/>
      </rPr>
      <t>жълто</t>
    </r>
    <r>
      <rPr>
        <b/>
        <sz val="12"/>
        <color theme="5" tint="-0.499984740745262"/>
        <rFont val="Arial"/>
        <family val="2"/>
        <charset val="204"/>
      </rPr>
      <t>.</t>
    </r>
  </si>
  <si>
    <r>
      <t xml:space="preserve">Заявки за патенти, полезни модели, търговски марки и сортови семена 
(в България, в ЕПО, в други страни), включително лични патенти на служители от звеното, 
които са в процедура (подадени предишни години)
</t>
    </r>
    <r>
      <rPr>
        <b/>
        <sz val="12"/>
        <color theme="5" tint="-0.499984740745262"/>
        <rFont val="Arial"/>
        <family val="2"/>
        <charset val="204"/>
      </rPr>
      <t xml:space="preserve">Колони 1, 2, 3, 4, 5, 6, 7, 8, 9, 15 са задължителни за попълване! Ако някоя клетка от тези колони не е попълнена, ще се оцвети в </t>
    </r>
    <r>
      <rPr>
        <b/>
        <sz val="12"/>
        <color rgb="FFFFC000"/>
        <rFont val="Arial"/>
        <family val="2"/>
        <charset val="204"/>
      </rPr>
      <t>жълто</t>
    </r>
    <r>
      <rPr>
        <b/>
        <sz val="12"/>
        <color theme="5" tint="-0.499984740745262"/>
        <rFont val="Arial"/>
        <family val="2"/>
        <charset val="204"/>
      </rPr>
      <t>.</t>
    </r>
  </si>
  <si>
    <t>НФНИ</t>
  </si>
  <si>
    <t>Име, под което публикува
(на български език, на латиница)</t>
  </si>
  <si>
    <t>Публикации
(автори, списание/монография, том, страница)</t>
  </si>
  <si>
    <t>Получени средства в 
звеното през 2014 г. 
(лв)
(Пишете само парични суми!!!)</t>
  </si>
  <si>
    <t>Планова численост към 31.12.2014 г.</t>
  </si>
  <si>
    <t>Заети щатни бройки към 31.12.2014 г. (проф.+доц.+гл.ас.+ас.+"доктор"+специалисти с висше образование+специалисти със средно проф. образование+специалисти със средно образование+друг персонал)</t>
  </si>
  <si>
    <t>Проф. към 31.12.2014</t>
  </si>
  <si>
    <t>Доц. към 31.12.2014</t>
  </si>
  <si>
    <t>Гл. ас. към 31.12.2014</t>
  </si>
  <si>
    <t>Ас. към 31.12.2014</t>
  </si>
  <si>
    <t>Служители без академични длъжности, но с образователна и научна степен „доктор” към 31.12.2014</t>
  </si>
  <si>
    <t>Специалисти с висше образование към 31.12.2014</t>
  </si>
  <si>
    <t>Специалисти със средно проф. образование към 31.12.2014</t>
  </si>
  <si>
    <t>Специалисти със средно образование към 31.12.2014</t>
  </si>
  <si>
    <t>Друг персонал към 31.12.2014
(служители, които не могат да се отнесат към проф., доц., гл.ас., ас., "доктор", специалисти с висше образование, специалисти със средно проф. образование, специалисти със средно образование)</t>
  </si>
  <si>
    <t>Изследователски състав (изразен в заети щатни бройки)
към 31.12.2014 г.
(проф.+доц.+гл.ас.+ас.+"доктор" на основен трудов договор)</t>
  </si>
  <si>
    <t>Изследователи на граждански или временен
трудов договор, работили през 2014 г.</t>
  </si>
  <si>
    <t>Хабилитирани учени (проф.+доц.) - 
общо към 31.12.2014</t>
  </si>
  <si>
    <t>Хабилитирали се учени през 2014 г.
(тези, които не са били хабилитирани преди това, т.е. не се включват доцентите, които са станали професори)</t>
  </si>
  <si>
    <t>Нехабилитирани учени (гл.ас.+ас.+"доктор") - 
общо към 31.12.2014</t>
  </si>
  <si>
    <t>Млади учени, назначени на работа през 2014 г.
("Млад учен" е лице, което извършва научноизследователска и научно-образователна дейност във висше училище и/или научна организация след придобиване на образователно-квалификационна степен "магистър", но не повече от 10 години след придобиването й.)</t>
  </si>
  <si>
    <t>Д-р към 31.12.2014
(всички, които имат тази степен, независимо дали имат и степен "доктор на науките" и независимо от академичните им длъжности)</t>
  </si>
  <si>
    <t>Д.н. към 31.12.2014
(всички, които имат тази степен, независимо дали имат и степен "доктор" и независимо от академичните им длъжности)</t>
  </si>
  <si>
    <t>Щатни служители, носители на звание "Академик" към 31.12.2014</t>
  </si>
  <si>
    <t>Щатни служители, носители на 
звание "Член-кореспондент" към 31.12.2014</t>
  </si>
  <si>
    <t>Брой чуждестранни учени, които не са на основен трудов договор към 31.12.2014</t>
  </si>
  <si>
    <t>ИЗСЛЕДОВАТЕЛСКИ СЪСТАВ    към 31.12.2014 г.
(служителите на основен трудов договор в отчетния период, с академични длъжности и 
такива без академични длъжности, но с образователна и научна степен „доктор”)</t>
  </si>
  <si>
    <t>Средна брутна работна заплата на изследователския състав за 2014 г.(на човек на месец, лв.):</t>
  </si>
  <si>
    <t>БРОЙ ПУБЛИКАЦИИ ПРЕЗ 2014 г.
(Представете допълнително списъци за всеки вид публикации
(с изключение на публикациите с чуждестранни учени) и списък на цитатите.)</t>
  </si>
  <si>
    <t>Цитати и/или отзиви, публикувани през 2014 г. 
с изключени самоцитати</t>
  </si>
  <si>
    <t>Текущ или приключил към 31.12.2014</t>
  </si>
  <si>
    <t>Получени трансфери от НФНИ 
в звеното през 2014 г. 
(лв)
(Пишете само парични суми!!!)</t>
  </si>
  <si>
    <t xml:space="preserve">Предоставени трансфери за 
други звена и организации 
през 2014 г. </t>
  </si>
  <si>
    <t xml:space="preserve">Получени транфери от 
други звена и организации 
през 2014 г. </t>
  </si>
  <si>
    <t>Реализирани 
командировки
през 2014 г.</t>
  </si>
  <si>
    <t>Излезли от печат 
2014 г.</t>
  </si>
  <si>
    <t>Приети за 
печат 
2014 г.</t>
  </si>
  <si>
    <t>ИЗГРАДЕНИ НАУЧНИ МРЕЖИ ПРЕЗ 2014 г. - 
национални или международни
(„Научна мрежа” е неформална група, която работи по съвместна научна програма, споделя научно оборудване и експертиза и обменят знания, учени и опит. Могат да работят съвместно за определен период от време и към национална научна инфраструктура или съвместен научен център.)
Колони 2 и 3 са задължителни за попълване! Ако някоя клетка от тези колони не е попълнена, ще се оцвети в жълто.</t>
  </si>
  <si>
    <t>ДАРЕНИЯ, 
получени през 2014 г.
Колони 2 и 3 са задължителни за попълване! Ако някоя клетка от тези колони не е попълнена, ще се оцвети в жълто.</t>
  </si>
  <si>
    <t>Пазарна реализация на научни продукти в 
резултат на научноизследователска дейност през 2014 г.
Колони 2, 3, 4 са задължителни за попълване! Ако някоя клетка от тези колони не е попълнена, ще се оцвети в жълто.</t>
  </si>
  <si>
    <t>Ефект от реализацията
за звеното през 2014 г.
(лв)
(посочете ефекта САМО  ЗА ВАШЕТО ЗВЕНО в ПАРИЧНА СУМА)</t>
  </si>
  <si>
    <t>Подадени през 2014 г. заявки за патенти, полезни модели, търговски марки и сортови семена 
(в България, в ЕПО, в други страни), включително лични патенти на служители от звеното
Колони 1, 3, 4, 5, 6, 7, 8, 9, 15 са задължителни за попълване! Ако някоя клетка от тези колони не е попълнена, ще се оцвети в жълто.</t>
  </si>
  <si>
    <t>Издадени през 2014 г. патенти, свидетелства за регистрация на полезни модели, 
сертификати за нови сортове растения, регистрирани търговски марки (в България, в ЕПО, в други страни), включително лични патенти на служители от звеното
Колони 1, 2, 3, 4, 5, 6, 7, 8, 9, 15 са задължителни за попълване! Ако някоя клетка от тези колони не е попълнена, ще се оцвети в жълто.</t>
  </si>
  <si>
    <t>Поддържани през 2014 г. защитни документи, 
включително лични патенти на служители от звеното
Колони 1, 2, 3, 4, 5, 6, 7, 8, 9, 15 са задължителни за попълване! Ако някоя клетка от тези колони не е попълнена, ще се оцвети в жълто.</t>
  </si>
  <si>
    <t>Разходи по
поддържането
през 2014 г.
(лв)</t>
  </si>
  <si>
    <t>Постъпления от
лицензионна
реализация
през 2014 г.
(лв)</t>
  </si>
  <si>
    <t>Прекратени през 2014 г. защитни документи, 
включително лични патенти на служители от звеното
Колони 1, 2, 3, 4, 5, 6, 7, 8, 9, 13, 14 са задължителни за попълване! Ако някоя клетка от тези колони не е попълнена, ще се оцвети в жълто.</t>
  </si>
  <si>
    <t>Брой докторанти през 2014 г.</t>
  </si>
  <si>
    <t>Докторанти към 01.01.2014=докторанти на 31.12.2011 г.
В новозачислените докторанти влизат всички, които са зачислени от дата през отчетната година. Новозачислените на 01.01. 2014 г. се описват от 9 до 16 колона и не се включват в бройките от 1 до 8 колона.
Колона 1 = колона 2 + колона 3 + колона 4 + колона 5
Колона 1 = колона 7 + колона8
Колона 9 = колона 10 + колона 11 + колона 12 + колона 13
Колона 9 = колона 15 + колона 16
Колона 18 = колона 19 + колона 20 + колона 21 + колона 11
Колона 18 = колона 24 + колона 25
Колона 26 = колона 27 + колона 28 + колона 29 + колона 30
Колона 26 = колона 32 + колона 33
Колона 1 + колона 9 - колона 18 = колона 26
Колона 2 + колона 10 - колона 19 = колона 27
Колона 3 + колона 11 - колона 20 = колона 28
Колона 4 + колона 12 - колона 21 = колона 29
Колона 5 + колона 13 -колона 22 = колона 30
Колона 6 + колона 14 - колона 23 = колона 31
Колона 7 + колона 15 - колона 24 = колона 32
Колона 8 + колона 16 - колона 25 = колона 33
Ако имате несъответствие в в сборовете, съответната клетка  в ДОКТОРАНТИ на 31.12.2014 г. ще се оцвети в жълто.</t>
  </si>
  <si>
    <t>ДОКТОРАНТИ към 01.01.2014 г.</t>
  </si>
  <si>
    <t>НОВОЗАЧИСЛЕНИ ДОКТОРАНТИ през 2014 г.</t>
  </si>
  <si>
    <t>ЗАЩИТИЛИ
ДОКТОРАНТИ
през 2014 г.</t>
  </si>
  <si>
    <t>ОТЧИСЛЕНИ ДОКТОРАНТИ през 2014 г.</t>
  </si>
  <si>
    <t>ДОКТОРАНТИ на 31.12.2014 г.</t>
  </si>
  <si>
    <t>Списък на успешно защитилите дисертационен труд докторанти през 2014 г.
Колони 2, 3, 4 са задължителни за попълване! Ако някоя клетка от тези колони не е попълнена, ще се оцвети в жълто.</t>
  </si>
  <si>
    <t>Участие в подготовка на специалисти през 2014 г.</t>
  </si>
  <si>
    <t>Участие в подготовка на специалисти през 2014 г. (общо за звеното)</t>
  </si>
  <si>
    <t>Експертна дейност през 2014 г.</t>
  </si>
  <si>
    <t>Експертна дейност през 2014 г.  (общо за звеното)</t>
  </si>
  <si>
    <t>Проведени от звеното през 2014 г. 
международни конференции и семинари в България</t>
  </si>
  <si>
    <t>Проведени от звеното през 2014 г. 
национални конференции и семинари</t>
  </si>
  <si>
    <t>Участие през 2014 г. в международни конференции с 
доклади или съавторство</t>
  </si>
  <si>
    <t>Участие през 2014 г. в международни конференции с 
доклади или съавторство
(общо за звеното)</t>
  </si>
  <si>
    <t>Включват се споразумения, сключени през 2014 г., както и споразумения, които са сключени предходни години, но са в сила през 2014 г.
Не се включва ЕБР.
Всички колони са задължителни за попълване! Ако някоя клетка не е попълнена, ще се оцвети в жълто.</t>
  </si>
  <si>
    <t>Включват се споразумения, сключени през 2014 г., както и споразумения, които са сключени предходни години, но са в сила през 2014 г.
Всички колони са задължителни за попълване! Ако някоя клетка не е попълнена, ще се оцвети в жълто.</t>
  </si>
  <si>
    <t>Осъществени през 2014 г. командировки за 
участие в научни прояви (конгреси, конференции и др.) в чужбина
Всички колони са задължителни за попълване! Ако някоя клетка не е попълнена, ще се оцвети в жълто.</t>
  </si>
  <si>
    <t>Осъществени през 2014 г. командировки за 
краткосрочни и дългосрочни научни изследвания или за четене на лекции в чужбина
Всички колони са задължителни за попълване! Ако някоя клетка не е попълнена, ще се оцвети в жълто.</t>
  </si>
  <si>
    <t>Осъществени през 2014 г. командировки със 
заповед за специализация
Всички колони са задължителни за попълване! Ако някоя клетка не е попълнена, ще се оцвети в жълто.</t>
  </si>
  <si>
    <t>Учени, които към 31.12.2014 г. пребивават в 
чужбина с разрешен неплатен отпуск
Всички колони са задължителни за попълване! Ако някоя клетка не е попълнена, ще се оцвети в жълто.</t>
  </si>
  <si>
    <t xml:space="preserve">Осъществени през 2014 г. командировки в чужбина по организационни и административни задачи </t>
  </si>
  <si>
    <t>Гостували чуждестранни учени през 2014 г.
(Ако е необходимо, добавете още колони за страни)</t>
  </si>
  <si>
    <t>Придобити през 2014 г. стипендии за стимулиране на научен обмен 
(без стипендиите, получавани от докторантите по държавна поръчка)</t>
  </si>
  <si>
    <t>Размер на чл. внос за 2014 г. 
(лв)</t>
  </si>
  <si>
    <t>Платен от звеното чл. внос 
през 2014 г. 
(лв)</t>
  </si>
  <si>
    <t>Научни публикации, които са реферирани и индексирани в световната система за 
рефериране, индексиране и оценяване</t>
  </si>
  <si>
    <r>
      <t xml:space="preserve">Научни публикации, които са реферирани и индексирани в световната система за рефериране, индексиране и оценяване и са включени в издания с импакт фактор IF (Web Of Science) или импакт ранг SJR (SCOPUS) - </t>
    </r>
    <r>
      <rPr>
        <b/>
        <sz val="11"/>
        <color rgb="FFFF0000"/>
        <rFont val="Arial"/>
        <family val="2"/>
        <charset val="204"/>
      </rPr>
      <t>те са част от посочения по-горе брой</t>
    </r>
  </si>
  <si>
    <t>Научни публикации без рефериране и индексиране в световната система за рефериране, 
индексиране и оценяване (в световни вторични литературни източници)</t>
  </si>
  <si>
    <t>Научни монографии в България</t>
  </si>
  <si>
    <t>Научни монографии в чужбина</t>
  </si>
  <si>
    <t>Учебници, учебни помагала</t>
  </si>
  <si>
    <t>Сборници, енциклопедии, речници</t>
  </si>
  <si>
    <t>Научно-популярни произведения</t>
  </si>
  <si>
    <t>Проекти, финансирани от Национален фонд "Научни изследвания"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</si>
  <si>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други национални фондове (без НФНИ), договори с министерства и други ведомства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</si>
  <si>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Оперативни програми на структурните фондове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</si>
  <si>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Научни проекти, 
финансирани от национални (български) фирми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</si>
  <si>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съгласно вътрешно-институционални договори 
(финансирани от бюджетна субсидия)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7, 8, 9, 11, 12, 13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
(Не включвайте тук проектите по ЕБР, те се описват само в sheet 11!)</t>
  </si>
  <si>
    <t>Научни проекти, финансирани от международни (чуждестранни) фирми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</si>
  <si>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Рамкови програми на ЕС в областта на НИРД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4, 5,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</si>
  <si>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разработвани в международно сътрудничество в 
рамките на междуакадемични договори и споразумения (ЕБР)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</si>
  <si>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други европейски и международни програми и фондове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</si>
  <si>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без финансиране</t>
  </si>
  <si>
    <t>финансирани от субсидията на звеното или от външни източници</t>
  </si>
  <si>
    <t>Предвидени за провеждане от звеното 
конференции и семинари за 2015 г.</t>
  </si>
  <si>
    <t>Съвместни научни публикации с чуждестранни учени 
(общо от всички останали видове)</t>
  </si>
  <si>
    <t>Институт по физика на твърдото тяло (ИФТТ)</t>
  </si>
  <si>
    <t>Хассан Шамати</t>
  </si>
  <si>
    <t>Недко Борисов Иванов</t>
  </si>
  <si>
    <t>Недко Борисов Иванов, N.B. Ivanov</t>
  </si>
  <si>
    <t>Пламен Христов Иванов</t>
  </si>
  <si>
    <t>Пламен Христов Иванов, P.Ch. Ivanov</t>
  </si>
  <si>
    <t>Елка Радославова Коручева</t>
  </si>
  <si>
    <t>Елка Радославова Коручева, E. Korutcheva</t>
  </si>
  <si>
    <t>Марина Тодорова Приматарова</t>
  </si>
  <si>
    <t>Марина Приматарова, M.T. Primatarowa</t>
  </si>
  <si>
    <t>Димо Иванов Узунов</t>
  </si>
  <si>
    <t>Димо Иванов Узунов, D.I. Uzunov</t>
  </si>
  <si>
    <t>Диана Владимирова Шопова</t>
  </si>
  <si>
    <t>Диана Владимирова Шопова, D.V. Shopova</t>
  </si>
  <si>
    <t>Александър Александров Донков</t>
  </si>
  <si>
    <t>Александър А. Донков, A. A. Donkov</t>
  </si>
  <si>
    <t>Радостина Стефанова Михайлова</t>
  </si>
  <si>
    <t>Радостина Камбурова, R.S. Kamburova</t>
  </si>
  <si>
    <t>Петър Методиев Рафаилов</t>
  </si>
  <si>
    <t>П. М. Рафаилов, P. M. Rafailov</t>
  </si>
  <si>
    <t>Златинка Иванова Димитрова-Витанова</t>
  </si>
  <si>
    <t>З. И. Димитрова, Z. I. Dimitrova</t>
  </si>
  <si>
    <t>Емилия Борисова Влайкова</t>
  </si>
  <si>
    <t>Е. Влайкова, E. Vlaikova</t>
  </si>
  <si>
    <t>Лидия Кънчева Янкова</t>
  </si>
  <si>
    <t>Л. К. Янкова, L. K. Yankova</t>
  </si>
  <si>
    <t>Вихрен Трифонов Томов</t>
  </si>
  <si>
    <t>В. Т. Томов, V. T. Tomov</t>
  </si>
  <si>
    <t>Огнян Динев Иванов</t>
  </si>
  <si>
    <t>Катя Кирилова Христова</t>
  </si>
  <si>
    <t>Любомир Миленов Михайлов</t>
  </si>
  <si>
    <t>Явор Янков Бораджиев</t>
  </si>
  <si>
    <t>Явор Бораджиев, I. Boradjiev</t>
  </si>
  <si>
    <t>Лиляна Димитрова Праматарова</t>
  </si>
  <si>
    <t>Л. Праматарова, L. Pramatarova</t>
  </si>
  <si>
    <t>Емилия Валентинова Печева</t>
  </si>
  <si>
    <t>Е. Печева, E. Pecheva</t>
  </si>
  <si>
    <t xml:space="preserve">Тодор Атанасов Хиков </t>
  </si>
  <si>
    <t>Т. Хиков, T. Hikov</t>
  </si>
  <si>
    <t>Диана Димитрова Нешева-Славова</t>
  </si>
  <si>
    <t>Зоя Гаврилова Иванова</t>
  </si>
  <si>
    <t>Дарина Димитрова Арсова</t>
  </si>
  <si>
    <t>Зелма Моис Леви</t>
  </si>
  <si>
    <t>Ирина Елкова Бинева</t>
  </si>
  <si>
    <t>Николай Славев Пеев</t>
  </si>
  <si>
    <t>Н. Пеев, N. Peev</t>
  </si>
  <si>
    <t>Силвия Димитрова Бакалова</t>
  </si>
  <si>
    <t>С. Бакалова, S. Bakalova</t>
  </si>
  <si>
    <t xml:space="preserve">Албена Паскалева Дончева </t>
  </si>
  <si>
    <t>А. Паскалева, A. Paskaleva</t>
  </si>
  <si>
    <t>Стефан Стефанов Георгиев</t>
  </si>
  <si>
    <t>С. Георгиев, S. Georgiew, S.S. Georgiev</t>
  </si>
  <si>
    <t>Денчо Любомиров Спасов</t>
  </si>
  <si>
    <t>Д. Спасов, D. Spasov, D. Spassov</t>
  </si>
  <si>
    <t>Цветан Емилов Иванов</t>
  </si>
  <si>
    <t>Ц. Иванов, Tz. Ivanov, Tz.E. Ivanov</t>
  </si>
  <si>
    <t>Емил Божилов Манолов</t>
  </si>
  <si>
    <t>Е. Манолов, E. Manolov</t>
  </si>
  <si>
    <t>Йорданка Борисова Копринарова</t>
  </si>
  <si>
    <t>Й. Копринарова, J. Koprinarova</t>
  </si>
  <si>
    <t>Величка Бориславова Георгиева</t>
  </si>
  <si>
    <t>В. Георгиева, V. Georgieva</t>
  </si>
  <si>
    <t>Екатерина Иванова Радева</t>
  </si>
  <si>
    <t>Е. Радева, E. Radeva</t>
  </si>
  <si>
    <t>Иван Димитров Аврамов</t>
  </si>
  <si>
    <t>И.Д. Аврамов, I. D. Avramov</t>
  </si>
  <si>
    <t>Виктория Кирилова Гаджанова</t>
  </si>
  <si>
    <t>В. Гаджанова, V. Gadjanova</t>
  </si>
  <si>
    <t>Юлиян Василев Лазаров</t>
  </si>
  <si>
    <t>Ю. Лазаров, Y. Lazarov, J. Lazarov</t>
  </si>
  <si>
    <t>Николай Стойчев Тончев</t>
  </si>
  <si>
    <t>Николай Тончев, N. Tonchev</t>
  </si>
  <si>
    <t>Елена Кръстева Назърова</t>
  </si>
  <si>
    <t>Елена Назърова, E. Nazarova</t>
  </si>
  <si>
    <t>Емил Стефанов Влахов</t>
  </si>
  <si>
    <t>Емил Влахов, E. Vlakhov</t>
  </si>
  <si>
    <t>Николай Андреев Балчев</t>
  </si>
  <si>
    <t>Николай Балчев, N. Balchev</t>
  </si>
  <si>
    <t>Aнгелина Колева Стоянова Иванова</t>
  </si>
  <si>
    <t>Ангелина Стоянова-Иванова, A. Stoyanova-Ivanova</t>
  </si>
  <si>
    <t>Aнтон Любенов Захариев</t>
  </si>
  <si>
    <t>Антон Захариев, A. Zahariev</t>
  </si>
  <si>
    <t>Станимира Димитрова Терзиева</t>
  </si>
  <si>
    <t>Станимира Терзиева, S. Terzieva</t>
  </si>
  <si>
    <t>Кръстьо Милчев Бучков</t>
  </si>
  <si>
    <t>Кръстьо Бучков, K. Buchkov</t>
  </si>
  <si>
    <t>Павлина Александрова Симеонова</t>
  </si>
  <si>
    <t>П. Симеонова, P.Simeonova</t>
  </si>
  <si>
    <t>Светослав Рашев Славов</t>
  </si>
  <si>
    <t>Красимир Панайотов Панайотов</t>
  </si>
  <si>
    <t>Георги Бориславов Хаджихристов</t>
  </si>
  <si>
    <t>Любомир Владимиров Цонев</t>
  </si>
  <si>
    <t>Андрей Ценов Андреев</t>
  </si>
  <si>
    <t>Андрей Кирилов Ангелов</t>
  </si>
  <si>
    <t>Светлен Христов Тончев</t>
  </si>
  <si>
    <t>Елка Николова Кескинова</t>
  </si>
  <si>
    <t>Румяна Антонова Пеева</t>
  </si>
  <si>
    <t>Красимира Тодорова Антонова</t>
  </si>
  <si>
    <t>Таня Цветанова Цветкова</t>
  </si>
  <si>
    <t>Благовеста Събева Зафирова</t>
  </si>
  <si>
    <t>Мариана Кънчева Кънева</t>
  </si>
  <si>
    <t>Тихомир Колев Тенев</t>
  </si>
  <si>
    <t>Елка Иванова Караколева</t>
  </si>
  <si>
    <t>Харитюн Маркар Нарадикян</t>
  </si>
  <si>
    <t>Бойко Павлов Катранчев</t>
  </si>
  <si>
    <t>Илко Кирилов Милушев</t>
  </si>
  <si>
    <t>Александър Георгиев Петров</t>
  </si>
  <si>
    <t>Александър Г. Петров, Alexander G. Petrov</t>
  </si>
  <si>
    <t>Изак Маир Бивас</t>
  </si>
  <si>
    <t>Изак Бивас, Isak Bivas</t>
  </si>
  <si>
    <t>Йордан Георгиев Маринов</t>
  </si>
  <si>
    <t>Йордан Г.Маринов, Yordan G.Marinov</t>
  </si>
  <si>
    <t>Виктория Виткова Виткова</t>
  </si>
  <si>
    <t>Виктория Виткова, Victoria Vitkova</t>
  </si>
  <si>
    <t>Юлия Любомирова Генова</t>
  </si>
  <si>
    <t>Юлия Генова, Julia Genova</t>
  </si>
  <si>
    <t>Радослав Йорданов Маринов</t>
  </si>
  <si>
    <t>Радослав Маринов, Radoslav Marinov</t>
  </si>
  <si>
    <t>Лидия Тодорова Тодорова</t>
  </si>
  <si>
    <t>Лидия Тодорова, Lidia Todorova</t>
  </si>
  <si>
    <t>Николай Кирилов Вучков</t>
  </si>
  <si>
    <t>N. K. Vuchkov</t>
  </si>
  <si>
    <t>Кирил Борисов Благоев</t>
  </si>
  <si>
    <t>K. Blagoev</t>
  </si>
  <si>
    <t>Валентин Иванов Михайлов</t>
  </si>
  <si>
    <t>V. Mihailov</t>
  </si>
  <si>
    <t>Галина Великова Малчева</t>
  </si>
  <si>
    <t>G. Malcheva</t>
  </si>
  <si>
    <t>Емилия Стоянова Димова</t>
  </si>
  <si>
    <t>E. Dimova</t>
  </si>
  <si>
    <t>Маргарита Стоилова Стефанова</t>
  </si>
  <si>
    <t>M. Stefanova</t>
  </si>
  <si>
    <t>Димо Николов Астаджов</t>
  </si>
  <si>
    <t>D.N. Astadjov</t>
  </si>
  <si>
    <t>Маргарита Георгиева Грозева</t>
  </si>
  <si>
    <t>M. Grozeva</t>
  </si>
  <si>
    <t>Тодор Стефанов Петров</t>
  </si>
  <si>
    <t>Todor S. Petrov</t>
  </si>
  <si>
    <t>Красимир Ангелов Темелков</t>
  </si>
  <si>
    <t>K.A. Temelkov</t>
  </si>
  <si>
    <t>Петър Василев Захариев</t>
  </si>
  <si>
    <t>P. Zahariev</t>
  </si>
  <si>
    <t>Красимир Димитров Димитров</t>
  </si>
  <si>
    <t>K. D.Dimitrov</t>
  </si>
  <si>
    <t>Любомир Иванов Стойчев</t>
  </si>
  <si>
    <t>L. Stoychev</t>
  </si>
  <si>
    <t>Огнян Николов Съботинов</t>
  </si>
  <si>
    <t>O. Sabotinov</t>
  </si>
  <si>
    <t>Боян Тонев Торосов</t>
  </si>
  <si>
    <t>T. Torosov</t>
  </si>
  <si>
    <t>Василка Кунчева Стефлекова</t>
  </si>
  <si>
    <t>V. Steflekova</t>
  </si>
  <si>
    <t>Стефка Иванова Славеева</t>
  </si>
  <si>
    <t>S. I. Slaveeva</t>
  </si>
  <si>
    <t>Ганка Стоева Камишева</t>
  </si>
  <si>
    <t>Генчо Минчев Минчев</t>
  </si>
  <si>
    <t>Gencho Minchev Minchev</t>
  </si>
  <si>
    <t xml:space="preserve"> Хассан Шамати, H. Chamati</t>
  </si>
  <si>
    <t>Костадин Георгиев Гаминчев</t>
  </si>
  <si>
    <t xml:space="preserve">Костадин Гаминчев, K. G. Gaminchev </t>
  </si>
  <si>
    <t>Д. Нешева, D. Nesheva, Diana Nesheva</t>
  </si>
  <si>
    <t>З. Иванова, Z.G. Ivanova, Zoja Ivanova</t>
  </si>
  <si>
    <t>Д. Арсова, D. Arsova</t>
  </si>
  <si>
    <t>З. Леви, Z. Levi</t>
  </si>
  <si>
    <t>И. Бинева, I. Bineva</t>
  </si>
  <si>
    <t>Теменуга Красимирова Христова-Василева</t>
  </si>
  <si>
    <t>Т. Христова-Василева, T. Hristova- Vasileva</t>
  </si>
  <si>
    <t>Димитър Атанасов Димитров</t>
  </si>
  <si>
    <t>Димитър Димитров/Dimitar Dimitrov</t>
  </si>
  <si>
    <t>S.Rashev    С.Рашев</t>
  </si>
  <si>
    <t>G.Hadjihristov   Г.Хаджихристов</t>
  </si>
  <si>
    <t>L.Tsonev    Л.Цонев</t>
  </si>
  <si>
    <t>A.Andreev    А.Андреев</t>
  </si>
  <si>
    <t>A.Anguelov    А.Ангелов</t>
  </si>
  <si>
    <t>K.Panayotov   К.Панайотов</t>
  </si>
  <si>
    <t>S.Tonchev   С.Тончев</t>
  </si>
  <si>
    <t>E.Keskinova   Е.Кескинова</t>
  </si>
  <si>
    <t>R.Peyeva    Р.Пеева</t>
  </si>
  <si>
    <t>K.Antonova    К.Антонова</t>
  </si>
  <si>
    <t>T.Tsvetkova     Т.Цветкова</t>
  </si>
  <si>
    <t>B.Zaforova     Б.Зафирова</t>
  </si>
  <si>
    <t>M.Kuneva     М.Кънева</t>
  </si>
  <si>
    <t>T.Tenev     Т.Тенев</t>
  </si>
  <si>
    <t>E.Karakoleva     Е.Караколева</t>
  </si>
  <si>
    <t>H.Naradikyan     Х.Нарадикян</t>
  </si>
  <si>
    <t>B.Katranchev     Б.Катранчев</t>
  </si>
  <si>
    <t>I.Miloushev     И.Милушев</t>
  </si>
  <si>
    <t>доктор</t>
  </si>
  <si>
    <t xml:space="preserve">доктор </t>
  </si>
  <si>
    <t>Данка Александрова Йорданова</t>
  </si>
  <si>
    <t>D. Yordanova</t>
  </si>
  <si>
    <t>Тихомир  Генчев Тенев</t>
  </si>
  <si>
    <t>T.Tenev</t>
  </si>
  <si>
    <t>Ганка Камишева/Ganka Kamisheva</t>
  </si>
  <si>
    <t xml:space="preserve">Доктор </t>
  </si>
  <si>
    <t>Огнян Иванов, O. Ivanov</t>
  </si>
  <si>
    <t>Катя Христова, K. Chtistova</t>
  </si>
  <si>
    <t>Любомир Михайлов, L. M. Mihailov</t>
  </si>
  <si>
    <t>Димитър Петров Митев</t>
  </si>
  <si>
    <t>Димитър Митев, D. Mitev</t>
  </si>
  <si>
    <t>Карекин Дикран Есмерян</t>
  </si>
  <si>
    <t>К. Есмерян, Karekin D. Esmeryan</t>
  </si>
  <si>
    <t>Термочувствителност и оптимизация на акустични сензори, използващи полимерни и свръх хидрофобни слоеве</t>
  </si>
  <si>
    <t>Петя Димитрова Папазова</t>
  </si>
  <si>
    <t>Екометрични подходи при изследване на обекти от околната среда</t>
  </si>
  <si>
    <t>Оптични и електрооптични характеристики на димерни течни кристали в чисто и нано-композитно състояние</t>
  </si>
  <si>
    <t>Електрофизични изследвания на тънки слоеве SiO2 израстнати върху поликристален силиций и на полиметилметакрилат, обработени с йонна имплан-тация за приложение в ши-рокоплощната микроелек-троника</t>
  </si>
  <si>
    <t>Георги Петков Янков</t>
  </si>
  <si>
    <t>Модифициран субпикосекунден z-scan метод за определяне на нелинейните параметри на нови многокомпонентни стъкловидни матрици</t>
  </si>
  <si>
    <t>Силициеви наночастици в слоеве от силициев оксид за приложение в енергонезависими памети и детектори на гама лъчение</t>
  </si>
  <si>
    <t>Влакнестооптични компоненти на базата на взаимодействие със затихващото поле на вълноводни моди</t>
  </si>
  <si>
    <t>Spanish Royal Society – Member of the Board of the Statistical and Nonlinear Physics</t>
  </si>
  <si>
    <t>27</t>
  </si>
  <si>
    <t>08</t>
  </si>
  <si>
    <t>Симпозиум по квантов магнетизъм</t>
  </si>
  <si>
    <t>12-14</t>
  </si>
  <si>
    <t>12</t>
  </si>
  <si>
    <t>XVII Зимен семинар по интердисциплинарна физика</t>
  </si>
  <si>
    <t>18 международна школа по физика на кондензираната материя (18ISCMP)</t>
  </si>
  <si>
    <t>01-06</t>
  </si>
  <si>
    <t>09</t>
  </si>
  <si>
    <t>Варна, МДУ “Жолио-Кюри”</t>
  </si>
  <si>
    <t>София</t>
  </si>
  <si>
    <t>София, Витоша</t>
  </si>
  <si>
    <t>Четвъртият Балкански симпозиум по археометрия (BSA-2014)</t>
  </si>
  <si>
    <t>Несебър</t>
  </si>
  <si>
    <t>27-30</t>
  </si>
  <si>
    <t>04-06</t>
  </si>
  <si>
    <t xml:space="preserve">Научна сесия по Тънки оксидни слоеве на преходни метали – функционални слоеве в „умни прозорци” и устройства за разлагане на вода: Технология и оптоелектронни свойства, ИНЕРА </t>
  </si>
  <si>
    <t>The International Society for Optical Engineering (SPIE)</t>
  </si>
  <si>
    <t>липса на финансиране от звеното</t>
  </si>
  <si>
    <t>International Frequency Sensors Association (IFSA)</t>
  </si>
  <si>
    <t>The Optical Society of America (OSA)</t>
  </si>
  <si>
    <t>Global Environmental Standard</t>
  </si>
  <si>
    <t>Materials Research Society</t>
  </si>
  <si>
    <t>лични средства</t>
  </si>
  <si>
    <t>International Union of Crystallography</t>
  </si>
  <si>
    <t>Съюз на българските кристалографи</t>
  </si>
  <si>
    <t>Cooperation and exchange agreement</t>
  </si>
  <si>
    <t>Рамков проект</t>
  </si>
  <si>
    <t>The Autonomous University of San Lius Potosi (UASLP, Mexico)</t>
  </si>
  <si>
    <t>Структура и динамика на многофермионни системи</t>
  </si>
  <si>
    <t>лаборатория Теория на атомното ядро, ИЯИЯЕ</t>
  </si>
  <si>
    <t>ИЕ, ИЕЕС, ИОНХ</t>
  </si>
  <si>
    <t>ХТМУ, София</t>
  </si>
  <si>
    <t>МУ, София</t>
  </si>
  <si>
    <t>ФХФ-СУ</t>
  </si>
  <si>
    <t>Преподавателска мобилност</t>
  </si>
  <si>
    <t>Еразъм</t>
  </si>
  <si>
    <t>Талински технологичен университет Естония</t>
  </si>
  <si>
    <t>Международна лаборатория за силни магнитни полета и ниски температури, Вроцлав, Полша</t>
  </si>
  <si>
    <t>Обединен институт за ядрени изследвания, Дубна, Русия</t>
  </si>
  <si>
    <t>Международен хладилен инситут</t>
  </si>
  <si>
    <t>International Liquid Crystal Society</t>
  </si>
  <si>
    <t>0.00 лв</t>
  </si>
  <si>
    <t>Société Française de Physique (SFP)</t>
  </si>
  <si>
    <t>0.00</t>
  </si>
  <si>
    <t>доц. В. Виткова</t>
  </si>
  <si>
    <t>Българско течнокристално общество (БТКО), колективен член на International Liquid Crystals Society</t>
  </si>
  <si>
    <t>акад. А.Г.Петров</t>
  </si>
  <si>
    <t>Разработване на урологичен лазер за изпарение на простатата</t>
  </si>
  <si>
    <t>международна</t>
  </si>
  <si>
    <t>Bison Medical, Южна Корея</t>
  </si>
  <si>
    <t>Четвърти Балкански симпозиум по археометрия</t>
  </si>
  <si>
    <t>ЛАЙТСИСТЕМС ЕООД</t>
  </si>
  <si>
    <t>парична сума</t>
  </si>
  <si>
    <t>29</t>
  </si>
  <si>
    <t>Семинар за трансфер на технологии "Аналитични инструменти и технологии в културното наследство"</t>
  </si>
  <si>
    <t>Европейско физическо дружество (EPS)</t>
  </si>
  <si>
    <t>20 евро</t>
  </si>
  <si>
    <t>Ганка Камишева</t>
  </si>
  <si>
    <t>Английският институт по физика (IoP)</t>
  </si>
  <si>
    <t>International History, Philosophy and Science Teaching Group</t>
  </si>
  <si>
    <t>30 евро</t>
  </si>
  <si>
    <t>23</t>
  </si>
  <si>
    <t>ИФТТ, София</t>
  </si>
  <si>
    <t>Symposium "The Study of Georgi Nadjakov"</t>
  </si>
  <si>
    <t>05</t>
  </si>
  <si>
    <t>музей към ИФТТ</t>
  </si>
  <si>
    <t>служители на БАН</t>
  </si>
  <si>
    <t>книги, документи и др.</t>
  </si>
  <si>
    <t>Турция</t>
  </si>
  <si>
    <t>8 дни</t>
  </si>
  <si>
    <t>Вътрешен договор 7010</t>
  </si>
  <si>
    <t>Германия</t>
  </si>
  <si>
    <t xml:space="preserve">5 дни   </t>
  </si>
  <si>
    <t>Проект Care RAMM (NMP3) - 7РП</t>
  </si>
  <si>
    <t>Великобритания</t>
  </si>
  <si>
    <t>4 дни</t>
  </si>
  <si>
    <t>Ирландия</t>
  </si>
  <si>
    <t>Проект ИНЕРА - РЕГПОТ - ЕК</t>
  </si>
  <si>
    <t>Диана Димитрова Нешева</t>
  </si>
  <si>
    <t>Сърбия</t>
  </si>
  <si>
    <t>Приемащата страна</t>
  </si>
  <si>
    <t>Стефан Илиев Каратодоров</t>
  </si>
  <si>
    <t>Чехия</t>
  </si>
  <si>
    <t>6 дни</t>
  </si>
  <si>
    <t xml:space="preserve"> Проект ИНЕРА - РП -5</t>
  </si>
  <si>
    <t>Белгия</t>
  </si>
  <si>
    <t>12 дни</t>
  </si>
  <si>
    <t>Македония</t>
  </si>
  <si>
    <t>3 дни</t>
  </si>
  <si>
    <t>Полша</t>
  </si>
  <si>
    <t>Евроатом и МЛСМПНТ - Вроцлав</t>
  </si>
  <si>
    <t>Индия</t>
  </si>
  <si>
    <t>ДТНС/Индия 01/4</t>
  </si>
  <si>
    <t>Деница Миткова Бранкова</t>
  </si>
  <si>
    <t>COST - TD1104</t>
  </si>
  <si>
    <t>ИНЕРА 316309 -РП-3</t>
  </si>
  <si>
    <t>Костадинка Александрова Гешева</t>
  </si>
  <si>
    <t>CareRAMM (NMP3)</t>
  </si>
  <si>
    <t>Русия - Дубна</t>
  </si>
  <si>
    <t>Ангелина Стоянова Колева</t>
  </si>
  <si>
    <t>Естония</t>
  </si>
  <si>
    <t>ЕРАЗЪМ +</t>
  </si>
  <si>
    <t>Мексико</t>
  </si>
  <si>
    <t>Приемащата страна ЕБР</t>
  </si>
  <si>
    <t>Анна Мария Секереш</t>
  </si>
  <si>
    <t>Румъния</t>
  </si>
  <si>
    <t xml:space="preserve">ИНЕРА 316309 </t>
  </si>
  <si>
    <t>Денчо Любенов Спасов</t>
  </si>
  <si>
    <t>Албена Паскалева Дончева</t>
  </si>
  <si>
    <t xml:space="preserve">Стефан Тодоров Петров </t>
  </si>
  <si>
    <t xml:space="preserve">Тайван </t>
  </si>
  <si>
    <t>Швеция</t>
  </si>
  <si>
    <t>ЕС Гранд LLC002035</t>
  </si>
  <si>
    <t>ИНЕРА - РЕГПОТ - ЕК</t>
  </si>
  <si>
    <t>Франция</t>
  </si>
  <si>
    <t>Виктория Тодорова Атанасова</t>
  </si>
  <si>
    <t>Гърция</t>
  </si>
  <si>
    <t>ИНЕРА - РП-5</t>
  </si>
  <si>
    <t xml:space="preserve">Огнян Динев Иванов </t>
  </si>
  <si>
    <t>Испания</t>
  </si>
  <si>
    <t>COUNTERFOG</t>
  </si>
  <si>
    <t>Живко Кръстев Стоянов</t>
  </si>
  <si>
    <t>ИНЕРА 316309</t>
  </si>
  <si>
    <t>Словения</t>
  </si>
  <si>
    <t>ДФНИ-БО1/18/2012 и договор БСМ</t>
  </si>
  <si>
    <t>Италия</t>
  </si>
  <si>
    <t>ИНЕРА -РП-3</t>
  </si>
  <si>
    <t>ДААД и ДО02-264 ФНИ</t>
  </si>
  <si>
    <t>Георги Симеонов Добрев</t>
  </si>
  <si>
    <t>Европейска програма Мобилити гранд (SIBS04 - RMG1|</t>
  </si>
  <si>
    <t>Англия</t>
  </si>
  <si>
    <t>Пенка Танкова Терзиева</t>
  </si>
  <si>
    <t>Приемащата стран</t>
  </si>
  <si>
    <t>Васил Атанасов Ловчинов</t>
  </si>
  <si>
    <t>Спогодба двустранно сътрудничество</t>
  </si>
  <si>
    <t xml:space="preserve">Приемащата страна ЕБР </t>
  </si>
  <si>
    <t xml:space="preserve">Златинка Иванова Димитрова </t>
  </si>
  <si>
    <t>Унгария</t>
  </si>
  <si>
    <t>COST - TD1306</t>
  </si>
  <si>
    <t>Екатерина Иванова  Йорданова</t>
  </si>
  <si>
    <t>Екатерина Иванова Йорданова</t>
  </si>
  <si>
    <t>Кристина Красин Койчева</t>
  </si>
  <si>
    <t>ДТНС/Германия 01/2</t>
  </si>
  <si>
    <t>Мирослав Пламенов Георгиев</t>
  </si>
  <si>
    <t>ДРИЛА 01/4</t>
  </si>
  <si>
    <t>Димитър Петров Митов</t>
  </si>
  <si>
    <t>ЕРАЗЪМ + и приемащата страна ЕБР</t>
  </si>
  <si>
    <t xml:space="preserve">Приемащата страна </t>
  </si>
  <si>
    <t xml:space="preserve">Русия   </t>
  </si>
  <si>
    <t>COST - договор TD1104</t>
  </si>
  <si>
    <t>Стефан Тодоров Петров</t>
  </si>
  <si>
    <t xml:space="preserve"> ДААД  и ДО02-264 ФНИ</t>
  </si>
  <si>
    <t>САЩ</t>
  </si>
  <si>
    <t>Стефан Цветанов Вълков</t>
  </si>
  <si>
    <t>Русия</t>
  </si>
  <si>
    <t>Холандия</t>
  </si>
  <si>
    <t>Южна Корея</t>
  </si>
  <si>
    <r>
      <t>Срок 
(</t>
    </r>
    <r>
      <rPr>
        <b/>
        <i/>
        <sz val="11"/>
        <color indexed="9"/>
        <rFont val="Arial"/>
        <family val="2"/>
        <charset val="204"/>
      </rPr>
      <t>дни</t>
    </r>
    <r>
      <rPr>
        <b/>
        <sz val="11"/>
        <color indexed="9"/>
        <rFont val="Arial"/>
        <family val="2"/>
        <charset val="204"/>
      </rPr>
      <t>)</t>
    </r>
  </si>
  <si>
    <t>XVIII Зимен семинар по интердисциплинарна физика</t>
  </si>
  <si>
    <t>Международна конференция „Светлината в нанонауките и нанотехнологиите” (Light in nanoscience and nanotechnology) ИНЕРА</t>
  </si>
  <si>
    <t>Александър А. Донков, 02-9795741 aadonkov@issp.bas.bg</t>
  </si>
  <si>
    <t>Маргарита Грозева, 02-9795717 margo@issp.bas.bg</t>
  </si>
  <si>
    <t>Недко Б. Иванов</t>
  </si>
  <si>
    <t xml:space="preserve">Аспекти на магнетизма </t>
  </si>
  <si>
    <t>Ирина Бинева</t>
  </si>
  <si>
    <t>Основи на АFM – елементарно въведение в работата с Multimode V</t>
  </si>
  <si>
    <t>Оптични свойства на тънки диелектрични и полупроводникови слоеве и определяне на оптичните им константи чрез спектрална елипсометрия</t>
  </si>
  <si>
    <t>Симеон Симеонов</t>
  </si>
  <si>
    <t>Физика на полупроводниковите хетероструктури</t>
  </si>
  <si>
    <t>акад.А.Г.Петров</t>
  </si>
  <si>
    <t>Биоелектроника</t>
  </si>
  <si>
    <t>СУ, ФХФ</t>
  </si>
  <si>
    <t>проф. Изак Бивас,      доц. Виктория Виткова, доц. Юлия Генова, докторант Деница Миткова</t>
  </si>
  <si>
    <t>проф. Изак Бивас</t>
  </si>
  <si>
    <t>Mechanical properties of lipid bilayers: theory and experiment</t>
  </si>
  <si>
    <t>Люблянски Университет</t>
  </si>
  <si>
    <t>доц. Юлия Генова</t>
  </si>
  <si>
    <t>From model lipid membranes towards biological cell</t>
  </si>
  <si>
    <t>Минко Петров</t>
  </si>
  <si>
    <t xml:space="preserve">Физика на течните кристали </t>
  </si>
  <si>
    <t>Пловдивски университет</t>
  </si>
  <si>
    <t>Бойко Катранчев</t>
  </si>
  <si>
    <t xml:space="preserve"> </t>
  </si>
  <si>
    <t>Физика на течните кристали</t>
  </si>
  <si>
    <t>Кирил Благоев</t>
  </si>
  <si>
    <t>ЕКСПЕРИМЕНТАЛНИ МЕТОДИ В АТОМНАТА ФИЗИКА</t>
  </si>
  <si>
    <t>Маргарита Грозева</t>
  </si>
  <si>
    <t>Лазерни методи за диагностика, реставрация и консервация на нултурното наследство</t>
  </si>
  <si>
    <t>Николай Вучков, Красимир Темелков</t>
  </si>
  <si>
    <t>ВИДОВЕ И СВОЙСТВА НА ГАЗОВИТЕ РАЗРЯДИ, 
ИЗПОЛЗВАНИ В ЛАЗЕРИТЕ</t>
  </si>
  <si>
    <t>Маргарита Грозева, Стефан Каратодоров, Георги Янков</t>
  </si>
  <si>
    <t>Лазери с метални пари: видове, активна среда, възбуждане, характеристики - методи за контрол и управление</t>
  </si>
  <si>
    <t>ТУ-София, ДПФ - ИФ</t>
  </si>
  <si>
    <t>Лазери с метални пари, лазерна спектроскопия, лазерна аблация; приложения LIBS, LIF, cleaning</t>
  </si>
  <si>
    <t>Нови подходи за управление на научни проекти</t>
  </si>
  <si>
    <t>Кирил Благоев, Галина Малчева</t>
  </si>
  <si>
    <t>Емилия Димова</t>
  </si>
  <si>
    <t>Свръх студени атоми и молекули - физика на охладената материя, приложения; магнито-оптичен капан</t>
  </si>
  <si>
    <t>Експериментално определяне на характеристиките на МОК</t>
  </si>
  <si>
    <t xml:space="preserve">университета в Билефелд </t>
  </si>
  <si>
    <t xml:space="preserve">Хассан Шамати </t>
  </si>
  <si>
    <t>Physical Review Letters - 1</t>
  </si>
  <si>
    <t xml:space="preserve">рецензия по конкур за доцент - 1 </t>
  </si>
  <si>
    <t>Physical Review A - 1</t>
  </si>
  <si>
    <t>рецензия за конкурс Високи научни постижения - 1</t>
  </si>
  <si>
    <t>Physical Review E - 5</t>
  </si>
  <si>
    <t xml:space="preserve">изпит за гл. асистент - 1 </t>
  </si>
  <si>
    <t>Journal of Physics: Conference Series - 6</t>
  </si>
  <si>
    <t>жури за акад. степен и длъжност - 1</t>
  </si>
  <si>
    <t>AIP Conference Proceedings - 1</t>
  </si>
  <si>
    <t>Optical and Quantum Electronics - 2</t>
  </si>
  <si>
    <t xml:space="preserve">изпитна комисия - 2 </t>
  </si>
  <si>
    <t xml:space="preserve">Марина Т. Приматарова </t>
  </si>
  <si>
    <t>Journal of Physics: Conference Series - 1</t>
  </si>
  <si>
    <t>жури за акад. степен и длъжност - 3</t>
  </si>
  <si>
    <t>Physics  Letters - 1</t>
  </si>
  <si>
    <t>изпитна комисия - 2</t>
  </si>
  <si>
    <t>Диана В. Шопова</t>
  </si>
  <si>
    <t xml:space="preserve">Materials Research Express  - 2 </t>
  </si>
  <si>
    <t>Елка Р. Коручева</t>
  </si>
  <si>
    <t>Central European Journal of Physics – Statistical Mechanics Section</t>
  </si>
  <si>
    <t>Phys. Rev. B  - 2</t>
  </si>
  <si>
    <t xml:space="preserve">J. Magn. Magn. Materials - 1 </t>
  </si>
  <si>
    <t xml:space="preserve">J. Phys. A: Math. Gen. - 1 </t>
  </si>
  <si>
    <t>Огнян Иванов</t>
  </si>
  <si>
    <t>експертна група към прокуратурата</t>
  </si>
  <si>
    <t xml:space="preserve">рецензия по проект Регистриране на NO2 (ppm) по метода на QCM от вътрешния конкурс на ИФТТ, Physical Science International Journal </t>
  </si>
  <si>
    <t xml:space="preserve">Bentham Science Publishers, Physical Science International Journal, Scientific Journals International, Bioinfo Publications Journals, World Research Journal of Applied Physics, Advances in Materials, Journal of Applied Physical Science International </t>
  </si>
  <si>
    <t>World Research Journal of Applied Physics</t>
  </si>
  <si>
    <t>Петър Рафаилов</t>
  </si>
  <si>
    <t>НС-ИФТТ, участие в научно жури</t>
  </si>
  <si>
    <t xml:space="preserve">1 рецензия </t>
  </si>
  <si>
    <t>Марин Мирчев Господинов</t>
  </si>
  <si>
    <t>НС-ИФТТ</t>
  </si>
  <si>
    <t>Национален Фонд"Научни изследвания" - оценител</t>
  </si>
  <si>
    <t>становище за научна степен "доктор"</t>
  </si>
  <si>
    <t>Ecol. Chem. Engineering S</t>
  </si>
  <si>
    <t>Ангелина Стоянова - Иванова</t>
  </si>
  <si>
    <t>рецензия на маг.дипломна работа</t>
  </si>
  <si>
    <t>становища за научна степен "доктор" - 3</t>
  </si>
  <si>
    <t>Български институт по стандартизация</t>
  </si>
  <si>
    <t xml:space="preserve">Участие в две експертни комисии към Български институт по стандартизация и редактор на стандарт за инфразвук БДС ISO 7196:2014. </t>
  </si>
  <si>
    <t>Васил Атанасов Ложчинов</t>
  </si>
  <si>
    <t>Николай Тончев</t>
  </si>
  <si>
    <t>НС на ОИЯИ - Дубна</t>
  </si>
  <si>
    <t>Конкурс за академици и член-кореспонденти - БАН</t>
  </si>
  <si>
    <t>2 рецензии</t>
  </si>
  <si>
    <t>Антон Захариев</t>
  </si>
  <si>
    <t>Експертиза за РПУ Димитровград - 2 броя</t>
  </si>
  <si>
    <t>Елена Назърова</t>
  </si>
  <si>
    <t>Албена Паскалева</t>
  </si>
  <si>
    <t>Рецензент към списания: Mater. Sci. Semicond. Proc.; Microel. Reliab., ECS J. Solid State Sci. Technol.</t>
  </si>
  <si>
    <t>Mater. Sci. Semicond. Proc. – 8; Microel. Reliab. - 1, ECS J. Solid State Sci. Technol.- 1</t>
  </si>
  <si>
    <t>1 рецензия за степен д-р</t>
  </si>
  <si>
    <t xml:space="preserve">Mater. Sci. Semicond. Proc
29th Intern. Conf. on Microel. (MIEL 2014), Belgrade, Serbia,
</t>
  </si>
  <si>
    <t xml:space="preserve">Mater. Sci. Semicond. Proc
Proceedings of 29th Intern. Conf. on Microel. (MIEL 2014), Belgrade, Serbia
</t>
  </si>
  <si>
    <t>Иван Аврамов</t>
  </si>
  <si>
    <t>Рецензент към списания: IEEE Sensors Journal,
 2014 IEEE Int. Ultrasonics Symposium (Group ) Thin Solid Films, Measurement Science and Technology ,  Sensors and Actuators       
Electronics Letters,  Micromachines</t>
  </si>
  <si>
    <t xml:space="preserve">1. IEEE Sensors Journal       3 бр.
2. 2014 IEEE Int. Ultrasonics Symposium (Group 4)   десетки абстракти
3. Thin Solid Films       1 бр.
4. Measurement Science and Technology    1 бр
5. Sensors and Actuators       1 бр.
6. Electronics Letters       3 бр.
7. Micromachines       1 бр.
</t>
  </si>
  <si>
    <t>1 становище за степен доктор</t>
  </si>
  <si>
    <t>международния програмен комитет на IEEE 2014 International Ultrasonics Symposium</t>
  </si>
  <si>
    <t>Карекин Есмерян</t>
  </si>
  <si>
    <t>Sensors Letters - 1 бр.</t>
  </si>
  <si>
    <t>Диана Д.  Нешева-Славова</t>
  </si>
  <si>
    <t xml:space="preserve">• Постоянна комисия по Природни науки на ФНИ.
• Експерт към Националната агенция за оценяване и акредитация; председател на комисия за акредитацията на 2 докторски програми в ХТМУ - София 
• Национален координационен съвет по Нанотехнологии.
</t>
  </si>
  <si>
    <t>• Рецензия за сп. J.Phys.D: Appl. Phys. – 1 бр.
• Рецензия за сп. J.Alloys and Compounds – 1 бр.
• Рецензия за сп. Mat. Sci. Semicond. Proc. – 1 бр. 
• Рецензия за сп. J.Phys.:Conf.Series – 3 бр. 
• Рецензия за сп. Nanosc. and Nanotechnol. – 1 бр. 
• Рецензия за сп. Mater. Research Express – 1бр.   • Рецензия за сп. J. Appl. Phys. – 1 бр.</t>
  </si>
  <si>
    <t>• Член на жури за професор - Становище – 1 бр.
• Член на жури за доцент – Рецензия – 1 бр.
• Член на жури за „доктор” - Становище – 1 бр.
• Член на жури за главен асистент в ХТМУ – 1 бр.
• Рецензия на отчет за втора година и краен отчет на проекти, финансирани от ФНИ – 2 бр.
• Оценяващ доклад за акредитиране на докторска програма за НАОА – 2 бр.</t>
  </si>
  <si>
    <t>Ирина Е. Бинева</t>
  </si>
  <si>
    <t xml:space="preserve"> • Рецензия за сп. Nanotechnology -1 бр.</t>
  </si>
  <si>
    <t>Участие в комисия по търг за закупуване на апаратура по проект по програма "Конкурентноспособност"</t>
  </si>
  <si>
    <t>Зоя Г. Иванова</t>
  </si>
  <si>
    <t>• Рецензия за сп. J. Non-Crystalline Solids - 4 бр.
• Рецензия за сп. J. Alloys and Compounds - 3 бр. 
• Рецензия за сп. Materials Characterization – 1 бр.
• Рецензия за сп. J.Phys.:Conf.Series – 1 бр.</t>
  </si>
  <si>
    <t>Дарина Д. Арсова</t>
  </si>
  <si>
    <t>• Рецензия за сп. Journal Physics: Conf. Series – 1 бр.
• Рецензия за сп. Materials Express – 1 бр.</t>
  </si>
  <si>
    <t>Сашка Александрова</t>
  </si>
  <si>
    <t>• Рецензия за книга на изд. ЕПринт, София- 1 бр. • Рецензия за сп. Applied Surface Science - 1 бр.</t>
  </si>
  <si>
    <t>• Рецензия на проект от ФНИ - 1 бр.</t>
  </si>
  <si>
    <t xml:space="preserve">• Рецензия за сп. J.Phys.:Conf.Series – 2 бр.         • Рецензия за AIP Proceedings, Nanoscience- Scientific conference of physics, Plovdiv'2014 - 1 бр. 
• Рецензия за сп. J. Materials Science - 1 бр.
• Рецензия за сп. Physica B - 1 бр.
</t>
  </si>
  <si>
    <t xml:space="preserve">Участие в комисия по търг за закупуване на спектрален елипсометър в рамките на проект InERA. </t>
  </si>
  <si>
    <t>• Рецензия за сп. Materials Science and Engineering B - 1 бр.</t>
  </si>
  <si>
    <t>акад. Александър Г. Петров</t>
  </si>
  <si>
    <t>Президент, Българско течнокристално общество; Председател, Съюз на физиците в България; Зам-председател, Секция Физика при  СУБ; Член на съвета на Европейското физическо дружество</t>
  </si>
  <si>
    <t>ПУ Пловдив - рецензия за професор; СУ ФФ - рецензия за доцент; Тракийски Университет Стара Загора - рецензия за професор; ИФТТ БАН - рецензия за "доктор"; ИФТТ БАН - становище за доцент; ИБФБМЕ - рецензия за доцент; СУ ФХФ - рецензия за професор</t>
  </si>
  <si>
    <t>European Biophysics Journal, Springer, Germany; Жидкие кристаллы и их практическое использование, Ивановский государственный университет, Россия; Българско физическо списание</t>
  </si>
  <si>
    <t>European Biophysics Journal, Springer, Germany</t>
  </si>
  <si>
    <t>проф. Изак Маир Бивас</t>
  </si>
  <si>
    <t xml:space="preserve">рецензии за Physical Reviеw E- 1 бой, Colloids and Surfaces A- 1 брой
</t>
  </si>
  <si>
    <t>Химически фактутет  – СУ - рецензия за „доктор”; ИФТТ – БАН - становище за „доцент”</t>
  </si>
  <si>
    <t>доц. Виктория Виткова Виткова</t>
  </si>
  <si>
    <t xml:space="preserve">рецензии за Advances in Condensed Matter Physics- 1 брой, Interface- 1 брой, Soft Matter – 2 броя; рецензии за конкурса за Франкофонска магистърска и докторантска теза (Университетска агенция на франкофонията и Посолството на Р. Франция в Р. България) – 2 броя докторски дисертации и на 1 бр. магистърска дипломна работа
</t>
  </si>
  <si>
    <t>ИБФБМИ - БАН - рецензия за "доктор"</t>
  </si>
  <si>
    <t>доц. Юлия Любомирова Генова</t>
  </si>
  <si>
    <t>рецензии за Journal of Physics - 2 броя</t>
  </si>
  <si>
    <t>редактор на Journal of Physics: Conference Series 558, 2014</t>
  </si>
  <si>
    <t>доц. Йордан Г. Маринов</t>
  </si>
  <si>
    <t>Член на комисия в Национален турнир на младите физици</t>
  </si>
  <si>
    <t>Рецензия за публикация в AIP - 2 броя</t>
  </si>
  <si>
    <t>ИФТТ БАН - становище за доцент</t>
  </si>
  <si>
    <t>Минко Първанов Петров</t>
  </si>
  <si>
    <t>Мариана Кънева</t>
  </si>
  <si>
    <t>Георги Хаджихристов</t>
  </si>
  <si>
    <t>Николай Вучков</t>
  </si>
  <si>
    <t>3 становища - акад.дл.</t>
  </si>
  <si>
    <t>Красимир Темелков</t>
  </si>
  <si>
    <t>1 становищe - акад.дл.</t>
  </si>
  <si>
    <t>рецензия OQE</t>
  </si>
  <si>
    <t>3 рецензии - Phys.Scripta; Eur.Phys.Journ. D; World Sci.</t>
  </si>
  <si>
    <t>Рецензия на проекти от НФНИ – 4 бр.;  1 рецензия - акад.дл.; 2 становища - акад.дл.; 1  становище - научна степен;</t>
  </si>
  <si>
    <t>Luthianian Journal of Physics, Vestnik Univ. of St. Petersburg; Bulgarian Journal of Physics</t>
  </si>
  <si>
    <t>Валентин Михайлов</t>
  </si>
  <si>
    <t xml:space="preserve">1 рецензия     Central European Journal of Chemistry.
</t>
  </si>
  <si>
    <t xml:space="preserve">Група по история на физиката на ЕФД </t>
  </si>
  <si>
    <t>10-14</t>
  </si>
  <si>
    <t>03</t>
  </si>
  <si>
    <t>Ensenada, Baja California, Mexico</t>
  </si>
  <si>
    <t>3rd International Symposium on Nanoscience and Nanomaterials</t>
  </si>
  <si>
    <t>8-11</t>
  </si>
  <si>
    <t>04</t>
  </si>
  <si>
    <t>Карлсруе, Германия</t>
  </si>
  <si>
    <t>9th Annual European Rheology Conference</t>
  </si>
  <si>
    <t>„Rheology of suspensions of vesicles and red blood cells under combined steady and oscillating shear flows”, A. Farutin, V. Vitkova, C. Misbah</t>
  </si>
  <si>
    <t>23-25</t>
  </si>
  <si>
    <t>Antalia, Turkey</t>
  </si>
  <si>
    <t>1st IMEPS Conference</t>
  </si>
  <si>
    <t>Kudryavtsev, M. Stefanova and P. Pramatarov, Use of dc He microdischarge with non-local plasma for gas impurities detection</t>
  </si>
  <si>
    <t>27-02</t>
  </si>
  <si>
    <t>04-05</t>
  </si>
  <si>
    <t>Анталия, Турция</t>
  </si>
  <si>
    <t>4th International Conference on Superconductivity and Magnetism</t>
  </si>
  <si>
    <t xml:space="preserve"> E. Nazarova, K. Buchkov, S. Terzieva, K. Nenkov, A. Zahariev, D. Kovacheva , N. Balchev and G. Fuchs“The effect of Ag addition on the superconducting properties of FeSe0.94" </t>
  </si>
  <si>
    <t xml:space="preserve">12-15 </t>
  </si>
  <si>
    <t>Белград, Сърбия</t>
  </si>
  <si>
    <t xml:space="preserve">29th Intern. Conf. on Microelectronics, MIEL'2014 </t>
  </si>
  <si>
    <t>Resistive switching effects in TiN/HfO2/Pt MIM structures and their dependence on bottom electrode interface engineering, A. Paskaleva, B. Hudec, P. Jančovič, K. Fröhlich</t>
  </si>
  <si>
    <t>High-field/current Stress and Breakdown Properties of Ag(gate)/Hf:Ta2O5/SiOxNy/Si Structures,  N. Novkovski, A. Skeparovski, D. Spassov</t>
  </si>
  <si>
    <t>София, България</t>
  </si>
  <si>
    <t>Georgi Nadjakov Museum</t>
  </si>
  <si>
    <t>Ниш, Сърбия</t>
  </si>
  <si>
    <t>Second International Conference on Radiation and Dosimetry in Various Fields of research, RAD 2014</t>
  </si>
  <si>
    <t xml:space="preserve"> Application of Metal-Oxide-Semiconductor structures containing silicon nanocrystals in radiation dosimetry”. D. Nesheva, N. Nedev, M. Curiel, V. Dzhurkov, A. Arias, E. Manolov, D. Mateos, B. Valdez, I. Bineva, R. Herrera,</t>
  </si>
  <si>
    <t>02-06</t>
  </si>
  <si>
    <t>06</t>
  </si>
  <si>
    <t>С. Петербург, Русия</t>
  </si>
  <si>
    <t>13 Международной Конференции "Физика диэлектриков' 2014</t>
  </si>
  <si>
    <t>1. В.А. Рыжов, Д. Арсова, “Oптические свойства системы Ge-Sb-Te в далекой ИК-области”, том 2, 119-121, Типография РГПУ им. Герцена.                                       2. С.А. Фефелов, Л.П.Казакова, С.А. Козюхин, К.Д. Цэндин, Д. Арсова,
“Осцилляции проводимости при переключении в тонких слоях халькогенидов  системы Ge-Sb-Te”, том 1, 259-262,   Типография РГПУ им. Герцена.</t>
  </si>
  <si>
    <t>07-10</t>
  </si>
  <si>
    <t>IX Международной конференции "Аморфные и микрокристаллические полупроводники"</t>
  </si>
  <si>
    <t>С.А. Фефелов, Л.П.Казакова, С.А. Козюхин, К.Д. Цэндин, Д. Арсова, “Колебания проводимости при переключении в пленках халькогенидов системы Ge-Sb-Te в условиях ограничения тока”, 288-289,  Издательство СПбГПУ.</t>
  </si>
  <si>
    <t xml:space="preserve"> 8-11</t>
  </si>
  <si>
    <t>Bilbao, Spain</t>
  </si>
  <si>
    <t>International Conference on Materials and Applications for Sensors and Transducers IC-MAST</t>
  </si>
  <si>
    <t xml:space="preserve">MOS structures containing Si nanocrystals suitable for light detection, R. Herrera, A. Arias, N. Nedev, M. Curiel, D. Nesheva, E. Manolov, B. Valdez, V. Dzurkov, O. Perez, D. Mateos, O. E. Contreras, W. de la Cruz, J. M. Siqueiros </t>
  </si>
  <si>
    <t xml:space="preserve"> 15-18</t>
  </si>
  <si>
    <t>Madrid, Spain</t>
  </si>
  <si>
    <t>4th International Colloids Conference: Surface Design &amp; Engineering</t>
  </si>
  <si>
    <t xml:space="preserve">Self-assembled Si nanoparticles for optical sensor applications.M. A. Curiel, N. Nedev, D. Nesheva, R. Herrera, A. Arias, E. Manolov, V. Dzhurkov, B. Valdez, O. E. Contreras, D. Mateos, O. Raymond and J. M. Siqueiros, </t>
  </si>
  <si>
    <t>16-19</t>
  </si>
  <si>
    <t>Прага, Чехия</t>
  </si>
  <si>
    <t>26th Symposium on Plasma Physics and Technology</t>
  </si>
  <si>
    <t>S.Karatodorov, V.Mihailov, K.Dimitrov, T.Křenek, R.Medlín, J.Savková,  Pulsed laser deposition of FeS: a spectroscopic study</t>
  </si>
  <si>
    <t>23-26</t>
  </si>
  <si>
    <t>Несебър, България</t>
  </si>
  <si>
    <t xml:space="preserve">Control of Atoms, Molecules and Ensembles by Light (CAMEL), </t>
  </si>
  <si>
    <t>B.Torosov, Composite pulses and non-Hermitian shortcuts</t>
  </si>
  <si>
    <t>29-04</t>
  </si>
  <si>
    <t>06-07</t>
  </si>
  <si>
    <t>Дъблин, Ирландия</t>
  </si>
  <si>
    <t>25th International Liquid Crystal Conference</t>
  </si>
  <si>
    <t>Flexo-Dielectro-Optical Spectroscopy as a Method of Studying Nanostructured Nematic Liquid Crystals, M. Vijay Kumar, S. Krishna Prasad, Y. Marinov, L. Todorova, A. G. Petrov</t>
  </si>
  <si>
    <t>Investigation of the structure of aggregates in viscous liquid crystal gel thin films of aerosil/7CB mixture, Yordan Marinov, Lidia Todorova, G. B. Hadjichristov, Alexander G. Petrov, Krishna Prasad, Vijay Kumar</t>
  </si>
  <si>
    <t>Electro-optics of nematic/goldnanoparticles composites: the effectfrom dopants, Yordan Marinov, G. B. Hadjichristov, Alexander G. Petrov, Emanuela Bruno, Lucia Marino, Nicola Scaramuzza</t>
  </si>
  <si>
    <t>30-06</t>
  </si>
  <si>
    <t>Китен, България</t>
  </si>
  <si>
    <t>6th IWSSPP</t>
  </si>
  <si>
    <t xml:space="preserve"> K. A. Temelkov, S. I. Slaveeva and N. K. Vuchkov, “Theoretical and experimental study on some basic processes and parameters in gas discharge plasma”</t>
  </si>
  <si>
    <t>1-4</t>
  </si>
  <si>
    <t>07</t>
  </si>
  <si>
    <t>Шанхай, Китай</t>
  </si>
  <si>
    <t>Shortcuts to Adiabaticity (STA)</t>
  </si>
  <si>
    <t xml:space="preserve">B.Torosov, Non-Hermitian Shortcuts to Adiabaticity </t>
  </si>
  <si>
    <t>06-11</t>
  </si>
  <si>
    <t>Cambridge, UK</t>
  </si>
  <si>
    <t xml:space="preserve">International Conference on Highly Frustrated Magnetism </t>
  </si>
  <si>
    <t xml:space="preserve">Isotropic spin chains with competing three-body exchange interactions, N. B. Ivanov et al. </t>
  </si>
  <si>
    <t xml:space="preserve">10-15 </t>
  </si>
  <si>
    <t>Charlotte, North Carolina, USA</t>
  </si>
  <si>
    <t>Applied Superconductivity Conference 2014</t>
  </si>
  <si>
    <t>A. Leo, A. Guarino, G. Grimaldi, A. Nigro, M. Polichetti, D. Mancusi, A. Sala, K. Buchкov, E. Nazarova, M. Putti and S. Pace, Pinning Properties of Iron-Chalcogenide Compounds in the Bulk Forms</t>
  </si>
  <si>
    <t>17 - 21,</t>
  </si>
  <si>
    <t>Cancun, Mexico</t>
  </si>
  <si>
    <t>XXIII International Materials Research Congress, Symposium 7A, Advances in Functional Semiconducting Materials</t>
  </si>
  <si>
    <t xml:space="preserve"> Structural, Compositional and Electrical Characterization of Si rich SiOx Layers for Application in UV SensorsR. Herrera, M. Curiel, A. Arias, D. Nesheva, N. Nedev, E. Manolov, V. Dzhurkov, O. Perez, B. Valdez, D. Mateos, I. Bineva, W. de la Cruz, O. Contreras,</t>
  </si>
  <si>
    <t>26-29</t>
  </si>
  <si>
    <t>Belgrade, Serbia</t>
  </si>
  <si>
    <t xml:space="preserve"> 27th Summer School and International Symposium on the Physics of Ionized Gases (SPIG 2014)</t>
  </si>
  <si>
    <t>V. Steflekova, Optogalvanic Spectroscopy of Aligned/Oriented Atoms in a Glow Discharge</t>
  </si>
  <si>
    <t>Варна, България</t>
  </si>
  <si>
    <t>18th ISCMP: Challenges of Nanoscale Science: Theory, Materials, Applications</t>
  </si>
  <si>
    <t xml:space="preserve">1.  Nematic order in classical spin models, H. Chamati and S. Romano;   2.Unconventional phases in frustrated magnetic systems, N. B. Ivanov;  3. Dynamic stability of Fe under high pressure, K. Gaminchev and H. Chamati;      4. One-dimensional dark solitons in lattices with higher-order nonlinearities, M.T. Primatarowa, R.S. Kamburova;   5. Soliton-impurity interaction in two Ablowitz-Ladik chains with different coupling, R.S. Kamburova, M.T. Primatarowa </t>
  </si>
  <si>
    <t>T. Hikov, D. Mitev, E. Radeva, I. Cvetanov, A. Iglic, R. Presker, N. Krasteva, M. Keremidarska and L. Pramatarova, Studying the influence of nanodiamonds over the elasticity of polymer/nanodiamond composites for biomedical application; 3. D. Mitev, L. Pramatarova, E. Radeva, Characterization of Nanodiamond and perspective Biocompatible Composites; 4. M. Keremidarska, T. Hikov, E. Radeva, L. Pramatarova, N. Krasteva, Effect of nanodiamond modification of siloxane surfaces on stem cell behavior; 5. M. Keremidarska, E. Radeva, L. Pramatarova, K. Elersic, A. Iglic, N. Krasteva, Plasma deposited composite coating to control cell morphology and initial adhesion of osteoblast-like MG63 cells</t>
  </si>
  <si>
    <t xml:space="preserve">P. Vanderbemden, V. Lovchinov, P. Simeonova. Bulk superconductors for large trapped fields: how nanoscale pinning centers have an impact on large scale applications. </t>
  </si>
  <si>
    <t xml:space="preserve">V. Lovchinov, P. Simeonova, P. Vanderbemden, K. Krezhov. Magnetic properties of fibrous Fe - Al – O prepared by electrospinning. </t>
  </si>
  <si>
    <t>S. Terzieva, I. Ilievska, G. Ivanova, A. Vasev, M. Mladenov, D. Kovacheva, S. Georgieva, B. Blagoev, A. Zaleski, V. Mikli, A. Stoyanova – Ivanova, „Prolongation of battery life by high-temperature superconducting ceramics“</t>
  </si>
  <si>
    <t>N.Tonchev, Fidelity susceptibility and the new information theory paradigm in condensed matter physics</t>
  </si>
  <si>
    <t>Silicon-ion-implanted PMMA with nanostructured ultrathin layers for plastic electronics", G. B. Hadjichristov , Tz. E. Ivanov, Y. G. Marinov</t>
  </si>
  <si>
    <t>Study of quartz crystal microbalance NO2 sensor coated with sputtered indium tin oxide film, V. Georgieva, M. Aleksandrova, P. Stefanov, A. Grechnikov, V. Gadjanova, T. Dilova and Ts. Angelov</t>
  </si>
  <si>
    <t>Laser-induced electron transfer desorption/ionization of metal complexes on TiO2 films, A. A. Grechnikov, V. Georgieva, A. S. Borodkov, S. M. Nikiforov, Z. Raicheva, J. Lazarov, N. Donkov</t>
  </si>
  <si>
    <t>Comparative analysis of electrophysical properties of ceramic tantalum pentoxide coatings, deposited by electron beam evaporation and magnetron sputtering methods, N. Donkov, E. Mateev, V. Safonov, A. Zykova, S.Yakovin, D. Kolesnikov, I.Sudzhanskaya, I.Goncharov and V.Georgieva</t>
  </si>
  <si>
    <t xml:space="preserve">Application of Thin Metal Oxide Films in Acoustic Wave Based Chemical Sensors, K. D. Esmeryan  </t>
  </si>
  <si>
    <t>Characterization of Nanodiamond and perspective Biocompatible Composites, Dimitar Mitev, Lilyana Pramatarova, Ekaterina Radeva</t>
  </si>
  <si>
    <t>Effect of nanodiamond modification of siloxane surfaces on stem cell behavior, M. Keremidarska, T. Hikov, E. Radeva, L. Pramatarova, N.Krasteva</t>
  </si>
  <si>
    <t>Plasma deposited composite coatings to control cell morphology and initial adhesion of osteoblast-like MG63 cells, M. Keremidarska, E. Radeva, L. Pramatarova, K. Eleršič, A.Iglič, N. Krasteva</t>
  </si>
  <si>
    <t>Studying the influence of nanodiamonds over the elasticity of polymer/nanodiamond composites for biomedical application, T. Hikov, I. Cvetanov, D. Mitev, E. Radeva, L. Pramatarova</t>
  </si>
  <si>
    <t xml:space="preserve">1. Emel Sherif, Irina Bineva, Biljana Pejova, "Nanostructured Thin Films Based on the Ternary Cu-In-Se Semiconductor System: Structural and Surface Morphology Studies".   2. V. Dzhurkov, S. Fefelov, D. Arsova, D. Nesheva, L. Kazakova, “Electrical Conductivity and Optical Properties of Tellurium-rich Ge-Sb-Te Films”, постерен доклад .                    3. V. Dzhurkov, D. Nesheva, M. Scepanovic, N. Nedev, S. Kaschieva, S. N. Dmitriev, Z. Popovic – “Spectroscopic Studies of SiOx Films Irradiated with High Energy Electrons”, постерен доклад .                                      4. M.Duta, S. Simeonov, D. Spasov, S.Mihaiu, M.Anastasescu, A. Szekeres,  M. Gartner, M. Zaharescu, Electrical characterization of In-N codoped p-type ZnO films grown by chemical methods.                                      5. L. Duta, S. Bakalova, G.E. Stan, N. Mihailescu, A. Szekeres, I. N. Mihailescu, Multilayered AlN thin films synthesized on silicon substrates by pulsed laser deposition at different temperatures.                              6. S Alexandrova, A Szekeres, E. Halova and N. Kojuharova, Electrical parameters of thin nanoscale SiOx layers grown on plasma hydrogenated silicon.                       </t>
  </si>
  <si>
    <t>“ Theory of Shape Fluctuations of Nearly Spherical Lipid Vesicle”, Isak Bivas, Nikolay S. Tonchev</t>
  </si>
  <si>
    <t>“Investigation of the electrochemical properties of cell-mimetic membranes using electrodeformation and electroporation of lipid vesicles”, D. Mitkova, R. Dimova and V. Vitkova</t>
  </si>
  <si>
    <t>“Effect of Amphotericin B antibiotic on the properties of model lipid membranes”, S. Kiryakova, M. Dencheva-Zarkova, J. Genova</t>
  </si>
  <si>
    <t>Electric field-induced optical second harmonic generation in nematic liquid crystal 5CB, S.I.Torgova, V.D.Shigorin, I.A.Maslyanitsyn, L.Todorova, Y.G.Marinov, G.B.Hadjichristov and A.G.Petrov</t>
  </si>
  <si>
    <t>Silicon-ion-implanted PMMA with nanostructured ultrathin layers for plastic electronics, Georgi B. Hadjichristov, Tzvetan E. Ivanov, Yordan G. Marinov</t>
  </si>
  <si>
    <t>Electro-Optics of Structures of Aggregates in Thin Films of Aerosil/7CB Gel Nanocomposite, Y. G. Marinov, G. B. Hadjichristov , A. G. Petrov, M. Vijay Kumar, S. K. Prasad</t>
  </si>
  <si>
    <t>Photo-stimulated electro-optic response of liquid-crystalline system with trans-cis photoisomerizable agent
G B Hadjichristov, Y G Marinov and C V Yelamaggad</t>
  </si>
  <si>
    <t>“Effect of superparamagnetic iron oxide nanoparticles on the stability of magnetoliposomes”, P. B. Santhosh N. Poklar Ulrih, S. Kiryakova, J. Genova</t>
  </si>
  <si>
    <r>
      <t>B.Katranchev</t>
    </r>
    <r>
      <rPr>
        <i/>
        <sz val="11"/>
        <color theme="1"/>
        <rFont val="Times New Roman"/>
        <family val="1"/>
      </rPr>
      <t xml:space="preserve">, </t>
    </r>
    <r>
      <rPr>
        <sz val="11"/>
        <color theme="1"/>
        <rFont val="Arial"/>
        <family val="2"/>
      </rPr>
      <t>M.Petrov</t>
    </r>
    <r>
      <rPr>
        <i/>
        <sz val="11"/>
        <color theme="1"/>
        <rFont val="Arial"/>
        <family val="2"/>
      </rPr>
      <t xml:space="preserve">, </t>
    </r>
    <r>
      <rPr>
        <sz val="11"/>
        <color theme="1"/>
        <rFont val="Arial"/>
        <family val="2"/>
      </rPr>
      <t>E.Keskinova, H.Naradikian</t>
    </r>
    <r>
      <rPr>
        <i/>
        <sz val="11"/>
        <color theme="1"/>
        <rFont val="Arial"/>
        <family val="2"/>
      </rPr>
      <t xml:space="preserve">, </t>
    </r>
    <r>
      <rPr>
        <sz val="11"/>
        <color theme="1"/>
        <rFont val="Arial"/>
        <family val="2"/>
      </rPr>
      <t>P.M.Rafailov</t>
    </r>
    <r>
      <rPr>
        <i/>
        <sz val="11"/>
        <color theme="1"/>
        <rFont val="Arial"/>
        <family val="2"/>
      </rPr>
      <t xml:space="preserve">, </t>
    </r>
    <r>
      <rPr>
        <sz val="11"/>
        <color theme="1"/>
        <rFont val="Arial"/>
        <family val="2"/>
      </rPr>
      <t xml:space="preserve">U.Dettlaff-Weglikowskaand, T. Spassov, ‘Liquid crystal nanocomposites produced by mixures of hydrogen bonded achiral liquid crystals and functionalized carbonnanotubes’, </t>
    </r>
  </si>
  <si>
    <t xml:space="preserve">1. D. Zhechev and V. Steflekova, Opto-galvanic effect on degenerate magnetic states of sputtered atoms in a glow discharge; 2. B.Torosov, Efficient composite broadband polarization retarders and tunable polarization filters;  </t>
  </si>
  <si>
    <t>4-6</t>
  </si>
  <si>
    <t>INERA Workshop on:        Transition Metal Oxide Thin Films-functional Layers in “Smart windows” and Water Splitting devices: Technology and Optoelectronic properties</t>
  </si>
  <si>
    <t>Application of electrochemically deposited nanostructured ZnO layers on quartz crystal microbalance for NO2 detection, B. Georgieva, M. Petrov, K. Lovchinov, M. Ganchev, V. Georgieva and D.Dimova-Malinovska</t>
  </si>
  <si>
    <t>Gas sensing properties of very thin TiO2 films prepared by atomic layer deposition (ALD), S. Boyadjiev, V. Georgieva, L. Vergov, Zs. Baji, F. Gáber and I. M. Szilágyi</t>
  </si>
  <si>
    <t>“An Application of Si Nanocrystals In UV Sensors., V. Dzhurkov, A. Arias, D. Nesheva, M. Curiel, N. Nedev, E. Manolov, B. Valdez, R. Herrera, O. Perez, O. Contreras, D. Mateos, J.M. Siqueiros –</t>
  </si>
  <si>
    <t>1. V. Dzhurkov, A. Arias, D. Nesheva, M. Curiel, N. Nedev, E. Manolov, B. Valdez, R. Herrera, O. Perez, O. Contreras, D. Mateos, J.M. Siqueiros, “An Application of Si Nanocrystals In UV Sensors”, постерен доклад.                                                             2. A. Szekeres, Application of Ellipsometry in studies of metal oxide thin films, Workshop on Transition Metal Oxide Thin Films-Functional Layers in “Smart windows” and Water Splitting devices: Technology and Optoelectronic Properties.</t>
  </si>
  <si>
    <t>“Electrochemical properties of cell-mimetic lipid membranes obtained in cells consisting of indium-tin oxide coated plates and polymer spacers”, D. Mitkova, R. Dimova and V. Vitkova.</t>
  </si>
  <si>
    <t xml:space="preserve">1. G.Yankov, Е.Iordanova, R.Barbucha, M.Kocik, T.Petrov and M.Grozeva - Femtosecond lasers - new technological opportunities; 2. G.Malcheva, P.Zahariev, V.Tankova, D.Yordanova,  Laser Induced spectral Analisis; 3. V.Atanassova, Laser cleaning – application for Cultural Heritage restoration; 4. S.Karatodorov, V.Mihailov, T.Křenek and M.Grozeva, Emission characteristics of the plasma during pulsed laser deposition of FeS; </t>
  </si>
  <si>
    <t>4-5</t>
  </si>
  <si>
    <t>Кеймбридж, Англия</t>
  </si>
  <si>
    <t>International Conference on the History of physics</t>
  </si>
  <si>
    <t>First experimental physics results in Bulgaria, Ganka Kamisheva</t>
  </si>
  <si>
    <t>10-12</t>
  </si>
  <si>
    <t xml:space="preserve">Bucharest, Romania </t>
  </si>
  <si>
    <t>6th workshop on Аdvanced optical and X-ray characterization techniques of multifunctional materials for information and communication technologies, health and renewable energy applications</t>
  </si>
  <si>
    <t>Study of plasma polymer films as multifunctional materials, E. Radeva</t>
  </si>
  <si>
    <r>
      <t>1.  A. Szekeres, “Ellipsometric characterization of APCVD Mo-and W- based oxide films for electrochromic application”.        2. M. Anastasescu, L. Predoana, M. Nicolescu, S. Preda, H. Stroescu, M. Stoica, M. Duta, S. Simeonov, A.M. Szekeres, M. Zaharescu, M. Gartner, A comparison of optical and microstructural properties of Nb- and V-doped TiO</t>
    </r>
    <r>
      <rPr>
        <vertAlign val="subscript"/>
        <sz val="11"/>
        <color theme="1"/>
        <rFont val="Arial"/>
        <family val="2"/>
      </rPr>
      <t>2</t>
    </r>
    <r>
      <rPr>
        <sz val="11"/>
        <color theme="1"/>
        <rFont val="Arial"/>
        <family val="2"/>
        <charset val="204"/>
      </rPr>
      <t xml:space="preserve"> thin films prepared by sol–gel method.              3. M. Nicolescu, M. Anastasescu, L.Predoana, M. Duta, A. Szekeres, S. Simeonov, M. Gartner, M. Zaharescu, TCO thin films prepared by sol-gel method.       4. M. Duta, S. Mihaiu, M. Anastasescu, S. Simeonov, A. Szekeres, P. Osiceanu, A. Marin, M. Gartner, Characterization of In-N codoped p-type ZnO films grown by chemical methods.</t>
    </r>
  </si>
  <si>
    <t>Chisinau, Moldova</t>
  </si>
  <si>
    <t>7th Intern, Conf. on Materials Sciemce and Condensed Matter Physics</t>
  </si>
  <si>
    <t>M. Iovu, E. Lupan, J. Zavadil, P. Kostka, Z.G. Ivanova, A.B. Seddon, D. Furniss, “Photoluminescence of sulphide glasses doped with rare-earth ions”, p. 139.</t>
  </si>
  <si>
    <t>27-29</t>
  </si>
  <si>
    <t>11</t>
  </si>
  <si>
    <t>Colloque international "Forum doctoral EUROEST", Université de Technologie Chimique et de Métallurgie</t>
  </si>
  <si>
    <t xml:space="preserve">V.Petrov, I. Ilievska, A.Ivanova, S. Terzieva, V. Mikli, L. Andreeva, A. Stoyanova-Ivanova
 “Influence of Treatment Process on the Surface and Chemical Composition of the Termally Activated Orthodontic Archwires”
</t>
  </si>
  <si>
    <t xml:space="preserve">I.Ilievska, A.Vasev, A.Ivanova, V.Ivanova, S. Terzieva, A. Stoyanova-Ivanova
“Préparation et la stabilité de la céramique supraconductrice cuprates dans une solution alcaline”
</t>
  </si>
  <si>
    <t>“Les vésicules lipidiques – un système modèle pour l’étude des propriétés des membranes biologiques”, Denitsa Mitkova, Krasimira Antonova, Rumiana Dimova, Ivana Ilievska, Aleksandra Ivanova et Victoria Vitkova</t>
  </si>
  <si>
    <t>4th Balkan Symposium on Archaeometry</t>
  </si>
  <si>
    <t>1. D. Mitev, L. Pramatarova, E. Radeva, Plasma polymerized polymer layers as protective coating for museum artifacts archeology and collectibles</t>
  </si>
  <si>
    <t>Dating of Lead Artefacts Based on Superconductivity, E. Nazarova, K. Nenkov,  M. Zlatkov</t>
  </si>
  <si>
    <t>Plasma Polymerised Polymer Layers as Protective Coating for Museum Artifacts, Archeology and Collectibles, D. Mitev, L. Pramatarova, E. Radeva</t>
  </si>
  <si>
    <t xml:space="preserve">Development of thin films on the base of plasma polymers for conservation of archeological samples, E. Radeva </t>
  </si>
  <si>
    <t xml:space="preserve">1. P. Penkova, G. Malcheva, R. Stoychev, G. Jankov, S. Karatodorov, P. Zahariev, M. Grozeva,  Laser-Induced Breakdown Spectroscopy for Investigation of Ancient Gilding Techniques; 2. M. Grozeva, K. Blagoev, G.. Malcheva, P. Penkova, K. Koseva, M. Abdel-Ghani, N. S. Abdel-Rahim - LIBS and XRF Analysis of Ancient Glass; 3. G. Malcheva, M. Grozeva, P. Penkova, K. Blagoev, D. Vasileva, A. Pirovska - Elemental Microanalysis by Laser-Induced Breakdown Spectroscopy of Coatings and Incrustations of Ancient Clay Ceramics; 4. V. Atanassova, K. Melessanaki, P. Pouli, M. Grozeva, Laser Cleaning of Cultural Heritage with UV and IR in Simultaneous Mode </t>
  </si>
  <si>
    <t>29-03</t>
  </si>
  <si>
    <t>Созопол, България</t>
  </si>
  <si>
    <t xml:space="preserve">18th International School on Quantum Electronics </t>
  </si>
  <si>
    <t>1. R.Barbucha, M.Kocik, M. Tański, K Garasz, T.Petrov and C.Radzewicz, Femtosecond laser system for micromachining of materials; 2. G.Yankov, T.Petrov, Subpicosecond z-scan method; 3. S. Karatodorov, V. Mihailov and M.Grozeva Characterization of the plasma emission during pulsed laser deposition of FeS; 4. K.Temelkov, T.Chernogorova, S.Slaveeva and N.Vuchkov, Determination of spatially-resolved electron temperature in powerful gas-discharge lasers; 5. D Astadjov,” Improved far-field model of simple two-level annular beams;</t>
  </si>
  <si>
    <t>10</t>
  </si>
  <si>
    <t>Охрид, Македония</t>
  </si>
  <si>
    <t xml:space="preserve">XXIII конгрес на химиците и технолозите на Македония </t>
  </si>
  <si>
    <t xml:space="preserve">1. Diana Nesheva, "Nanostructured inorganic semiconductors for chemical sensor applications"  -  поканен доклад.            2. Emel Sherif, Irina Bineva, Biljana Pejova,  Structure and surface morphology of thin films composed by quantum dot solids of the ternary cu-in-s system. a comparative afm and xrd study, постерен доклад .
</t>
  </si>
  <si>
    <t>13-16</t>
  </si>
  <si>
    <t>Sinaia, Romania</t>
  </si>
  <si>
    <t>International Semiconductor Conference (CAS)</t>
  </si>
  <si>
    <t>I.P. Minkov, S. Simeonov, A. Szekeres, G. Socol, C. Ristoscu, I. Mihailescu, “Characterisation  of the charge transport mechanism  in pulsed laser deposited AlN:Si film”.</t>
  </si>
  <si>
    <t>България</t>
  </si>
  <si>
    <t>Книга за Разум Андрейчин</t>
  </si>
  <si>
    <t>Професор д-р Разум Андрейчин</t>
  </si>
  <si>
    <t>ИФТТ</t>
  </si>
  <si>
    <t>издател</t>
  </si>
  <si>
    <t>Устройство за визуализиране на неравномерности по повърхности</t>
  </si>
  <si>
    <t>качествен контрол</t>
  </si>
  <si>
    <t>Електронни свойства на твърдотелни системи</t>
  </si>
  <si>
    <t>Устройство за контрол на състава на серия образци</t>
  </si>
  <si>
    <t xml:space="preserve">книга "Университетската физика в България 1889 - 1949" </t>
  </si>
  <si>
    <t>История на физиката</t>
  </si>
  <si>
    <t>ДНИМ 01/95 от 12 декември 2014 г.</t>
  </si>
  <si>
    <t>Книга ISBN 978-954-91198-4-8 "Dissemination and Development Physics and Mathematics on the Balkans"</t>
  </si>
  <si>
    <t>история на физиката</t>
  </si>
  <si>
    <t>ДНИМ 01/94 от 12 декември 2011 г.</t>
  </si>
  <si>
    <t>’’Желязо-базиран свръхпроводим материал</t>
  </si>
  <si>
    <t>Материалознание</t>
  </si>
  <si>
    <t>Евроатом</t>
  </si>
  <si>
    <t>ИФТТ-БАН</t>
  </si>
  <si>
    <t>доц.д-р Н. Балчев, доц.д-р Е. Назърова, Гл.Ас. К. Ненков, Гл.Ас.д-р К. Бучков, Проф.д-р Д. Ковачева, Гл.Ас.д-р А. Захариев, Проф.д-р Г. Фукс</t>
  </si>
  <si>
    <t>Е. Назърова</t>
  </si>
  <si>
    <t>Метод и йонизационен детектор за анализ на газови смеси</t>
  </si>
  <si>
    <t>плазмена диагностика, екология, медицина, научни изследвания и др.</t>
  </si>
  <si>
    <t xml:space="preserve">Физика на атомите, молекулите и плазмата       </t>
  </si>
  <si>
    <t xml:space="preserve"> П. Праматаров, A. Kудрявцев и M. Стефанова</t>
  </si>
  <si>
    <t>М.Стефанова, 029895693, mstef@issp.bas.bg</t>
  </si>
  <si>
    <t>Laser tube for strontium infrared laser with strontium halide vapour</t>
  </si>
  <si>
    <t>лазерни технологии,  медицина, лазерна локация, спектроскопия, научни изследвания и др.</t>
  </si>
  <si>
    <t>Лазери с метални пари: процеси в газоразрядната плазма и взаимодействие на лазерното излъчване с веществото</t>
  </si>
  <si>
    <t>Н.Вучков, 9795708; nvuchkov@issp.bas.bg</t>
  </si>
  <si>
    <t>Mетал-изолатор-силиций структури за детектори на йонизиращи лъчения, съдържащи силициеви нанокристали и метод за производството им</t>
  </si>
  <si>
    <t>проф.дфн Диана Нешева, тел.+359 2 9795686, е-mail: nesheva@issp.bas.bg</t>
  </si>
  <si>
    <t>детекция на йонизиращи лъчения</t>
  </si>
  <si>
    <t>Многослойни структури и нанокомпозитни материали за приложения в електрониката дог. с МОМН  НТ-4-1</t>
  </si>
  <si>
    <t>Н. Недев, Е. Манолов, Д. Нешева, К. Крежов, М. Куриел, Р. Недев, Б. Валдес</t>
  </si>
  <si>
    <t>Електродна маса на цинков електрод за алкални зареждаеми батерии</t>
  </si>
  <si>
    <t>патент</t>
  </si>
  <si>
    <t>Изобретението се отнася до електродна маса на цинков електрод за алкални зареждаеми батерии, които се използват като източници на ток в преносими механични и микроелектронни устройства и комуникационни средства</t>
  </si>
  <si>
    <t>Съгласно договор за сътрудничество между Институт по физика на твърдото тяло и Институт по електрохимия и енергийни ситеми / подпроект финансиран от бюджетна субсидия (ИЕЕС) „Получаване и охарактеризиране на високотемпературни свръхпроводими керамики за потенциално приложение в никел-цинк батерии“;</t>
  </si>
  <si>
    <t>. ИФТТ и ИЕЕС</t>
  </si>
  <si>
    <t>Младен Асенов Младенов
Райчо Георгиев Райчев, Лозан Златанов Стоянов, Даниела Георгиева Ковачева, Ангелина Колева Стоянова-Иванова, Станимира Димитрова Терзиева</t>
  </si>
  <si>
    <t>Ангелина Колева Стоянова-Иванова</t>
  </si>
  <si>
    <t>Laser tube for strontium infrared laser with strontium halide vapours</t>
  </si>
  <si>
    <t>N.K.Vuchkov, K.A.Temelkov, N.V.Sabotinov</t>
  </si>
  <si>
    <t>в България</t>
  </si>
  <si>
    <t>66129_B1</t>
  </si>
  <si>
    <t>Трикомпонентно стъкло, притежаващо нелинейни оптични свойства</t>
  </si>
  <si>
    <t>оптичните комуникации, оптичните памети</t>
  </si>
  <si>
    <t>Нови много-компонентни стъкловидни телуритни матрици притежаващи променливи нелинейно оптични свойства</t>
  </si>
  <si>
    <t>ИФТТ, ИКМ</t>
  </si>
  <si>
    <t>Тодор Петров, Б.Шивачев, Хитоки Йонеда</t>
  </si>
  <si>
    <t>Тодор Петров, tspetrov@issp.bas.bg</t>
  </si>
  <si>
    <t>65813 B1</t>
  </si>
  <si>
    <t>Тръба за кухокатоден лазер с разпрашване на катода</t>
  </si>
  <si>
    <t xml:space="preserve"> лазерни технологии,  спектроскопия, научни изследвания и др.</t>
  </si>
  <si>
    <t xml:space="preserve"> М.Грозева, Д.Михайлова и Н.Съботинов </t>
  </si>
  <si>
    <t>М.Грозева; 029795717; margo@issp.bas.bg</t>
  </si>
  <si>
    <t>64880 В1</t>
  </si>
  <si>
    <t>Лазерна тръба за ултравиолетов меден лазер</t>
  </si>
  <si>
    <t xml:space="preserve"> лазерни технологии,  спектроскопия, медицина, научни изследвания и др.</t>
  </si>
  <si>
    <t>Н.Вучков, К.Темелков, П.Захариев и Н-Съботинов</t>
  </si>
  <si>
    <t>Н.Съботинов; 8756009; n.sabotinov@issp.bas.bg</t>
  </si>
  <si>
    <t>64016 В1</t>
  </si>
  <si>
    <t>Газов лазер с пари на халогениди на медта</t>
  </si>
  <si>
    <t>Н.Съботинов и К.Димитров</t>
  </si>
  <si>
    <t>Метод и устройство за оптичен стоп и спектрално селектиране на лазерно лъчение</t>
  </si>
  <si>
    <t>лазерна техника</t>
  </si>
  <si>
    <t>Разработване на лазерен дисплей</t>
  </si>
  <si>
    <t>Лайтсистемс ЕООД</t>
  </si>
  <si>
    <t>О. Съботинов</t>
  </si>
  <si>
    <t xml:space="preserve">Огнян Съботинов, ogisab@abv.bg </t>
  </si>
  <si>
    <t>64017 В1</t>
  </si>
  <si>
    <t>Газов меден лазер</t>
  </si>
  <si>
    <t>Н.Съботинов</t>
  </si>
  <si>
    <t>65595/16.03.2009</t>
  </si>
  <si>
    <t>Метод за израстване на хидроксиапатитни слоеве, чрез система осигуряваща лазер – разтвор – подложка взаимодействие</t>
  </si>
  <si>
    <t>Медицината</t>
  </si>
  <si>
    <t>Л. Праматарова</t>
  </si>
  <si>
    <t>Л. Праматарова, Р. Праматарова</t>
  </si>
  <si>
    <t>Л. Праматарова, lpramat@issp.bas.bg</t>
  </si>
  <si>
    <t>Д. Нешева, Н. Недев, Е. Манолов, Р. Брюгеман, С. Майер, З. Леви, И. Бинева</t>
  </si>
  <si>
    <t>BG66245B1</t>
  </si>
  <si>
    <t>Метод за определяне на качеството на вина и други напитки</t>
  </si>
  <si>
    <t>Хранително-вкусова промишленост, винопроизводство, пивоварна промишленост, производство на други напитки</t>
  </si>
  <si>
    <t>не</t>
  </si>
  <si>
    <t>Институт по физика на твърдото тяло, БАН</t>
  </si>
  <si>
    <t>Олег А. Барсуков,       Максим Г. Томилин, 
Станимира Б. Найденова, 
Александър Г. Петров</t>
  </si>
  <si>
    <t>акад.А.Г.Петров 9795792, director@issp.bas.bg</t>
  </si>
  <si>
    <t xml:space="preserve">Mетал-изолатор-силиций структури, съдържащи силициеви наночастици и метод за производството им,   </t>
  </si>
  <si>
    <t xml:space="preserve">в микроелектрониката за постоянни памети, съдържащи наноразмерен силиций </t>
  </si>
  <si>
    <t>Метод за израстване на хидроксиапатитни слоеве</t>
  </si>
  <si>
    <t>111870/ 10.12.2014</t>
  </si>
  <si>
    <t>MOS Structures Suitable for Applications in UV Dosimeters and Visible Light Detectors, A. Arias, R. Herrera, N. Nedev, M. Curiel, B. Valdez, D. Mateos, R. Nedev, O. Contreras, D. Nesheva, E. Manolov, J.M. Siqueiros .</t>
  </si>
  <si>
    <t>рецензии  за списания 12</t>
  </si>
  <si>
    <t>Рецензия за доктор на науките 1</t>
  </si>
  <si>
    <t>Рецензия за вътрешен конкурс на ИФТТ</t>
  </si>
  <si>
    <t>Рецензии за доктор 5</t>
  </si>
  <si>
    <t>Рецензия за доцент 1</t>
  </si>
  <si>
    <t>рецензия за доктор 2</t>
  </si>
  <si>
    <t xml:space="preserve">рецензии  за списания 2 </t>
  </si>
  <si>
    <t>Нискоразмерни Хайзенбергови спинови системи с тричастични обменни взаимодействия</t>
  </si>
  <si>
    <t>ДААД</t>
  </si>
  <si>
    <t>ДНТС/Германия 01/2</t>
  </si>
  <si>
    <t>02 9795807</t>
  </si>
  <si>
    <t>текущ</t>
  </si>
  <si>
    <t>30 000</t>
  </si>
  <si>
    <t>Роля на еластичността на субстрата в остеобластната диференциация НА мезенхими стволови клетки</t>
  </si>
  <si>
    <t>ДФНИ-Б01</t>
  </si>
  <si>
    <t>координатор доц. Н. Крастева , доц. Л. Праматарова за ИФТТ</t>
  </si>
  <si>
    <t>natalia.krasteva@yahoo.com</t>
  </si>
  <si>
    <t>ИБФБМИ- БАН,ХТМУ-София</t>
  </si>
  <si>
    <t>да</t>
  </si>
  <si>
    <t>Характеризиране на нови халкогенидни материали със сканираща сондова микроскопия.</t>
  </si>
  <si>
    <t>ДМУ 03-91</t>
  </si>
  <si>
    <t>доц. д-р Ирина Бинева</t>
  </si>
  <si>
    <t>359 2 979 5743 e-mail irka@issp.bas.bg</t>
  </si>
  <si>
    <t>IR4</t>
  </si>
  <si>
    <t>Наноструктурирани течни кристали за пренастройваеми фотонни устройства</t>
  </si>
  <si>
    <t>Конкурс „Финансиране на научни изследвания в приоритетни области -2014 г.“</t>
  </si>
  <si>
    <t>DFNI-TO2/18</t>
  </si>
  <si>
    <t>доц. Йордан Маринов</t>
  </si>
  <si>
    <t>979 56 84, ymarinov@issp.bas.bg</t>
  </si>
  <si>
    <t>ПУ "Паисий Хилендарски", Пловдив</t>
  </si>
  <si>
    <t>0.00 лв.</t>
  </si>
  <si>
    <t>iR3</t>
  </si>
  <si>
    <t>Деформируемостта като основно физично свойство на биологичните мембрани и повлияването й от биологично значими фактори - експериментални изследвания върху моделни системи</t>
  </si>
  <si>
    <t>НФНИ, Национален конкурс "Млади учени" - 2011г</t>
  </si>
  <si>
    <t>ДМУ03-80/2011</t>
  </si>
  <si>
    <t>Доц. Виктория Виткова</t>
  </si>
  <si>
    <t>979 58 25, victoria@issp.bas.bg</t>
  </si>
  <si>
    <t>ИБФБМИ-БАН, ХТМУ-София</t>
  </si>
  <si>
    <t>47,846.00 лв.</t>
  </si>
  <si>
    <t xml:space="preserve">Нови техники за квантов контрол и техните приложения </t>
  </si>
  <si>
    <t>ФНИ-МУ</t>
  </si>
  <si>
    <t xml:space="preserve">03-103 </t>
  </si>
  <si>
    <t>гл.ас. д-р Боян Тонев Торосов</t>
  </si>
  <si>
    <t xml:space="preserve"> 088 8276445  torosov@gmail.com </t>
  </si>
  <si>
    <t>iR</t>
  </si>
  <si>
    <t>Лазерно индуциран флуоресцентен анализ за изследване и опазване на културното наследство</t>
  </si>
  <si>
    <t>03-126</t>
  </si>
  <si>
    <t>гл.ас. д-р Петър Захариев</t>
  </si>
  <si>
    <t>02 9895748; pezo@issp.bas.bg</t>
  </si>
  <si>
    <t>N-частични взаимодействия в газ от охладени Ридбергови атоми</t>
  </si>
  <si>
    <t>РИЛА - българо-френско сътрудничество</t>
  </si>
  <si>
    <t>ДРила 01/4</t>
  </si>
  <si>
    <t>доц. д-р Емилия Димова</t>
  </si>
  <si>
    <t>Laboratoire Aime Cotton, Orsay, France</t>
  </si>
  <si>
    <t>МОН</t>
  </si>
  <si>
    <t>D01-1841/15.17.2014</t>
  </si>
  <si>
    <t>+359 2 979 5723 / ogi124@yahoo.com</t>
  </si>
  <si>
    <t>iD1</t>
  </si>
  <si>
    <t>Изследване на взаимодействието на MeV електронно облъчване със силициеви нанообразувания в силициев диоксид</t>
  </si>
  <si>
    <t>проф. дфн Соня Касчиева</t>
  </si>
  <si>
    <t>kaschiev@issp.bas.bg</t>
  </si>
  <si>
    <t>EURO Fusion Consortium - EURATOM</t>
  </si>
  <si>
    <t>EC и съфинансиране от МОН</t>
  </si>
  <si>
    <t>02-979-5582 troev@inrne.bas.bg</t>
  </si>
  <si>
    <t>ИОНХ</t>
  </si>
  <si>
    <t>eur</t>
  </si>
  <si>
    <t>ИЯИЯЕ</t>
  </si>
  <si>
    <t>Изследване на фотостимулирани ефекти в наноструктурирани течни кристали</t>
  </si>
  <si>
    <t>Международно сътрудничество на МОН</t>
  </si>
  <si>
    <t>ДНТС/Индия 01/4</t>
  </si>
  <si>
    <t>доц.Й.Маринов</t>
  </si>
  <si>
    <t>979 56 84</t>
  </si>
  <si>
    <t>CSMR, Индия</t>
  </si>
  <si>
    <t>съфинансиране на научен проект INERA по Седма рамкова програма на Европейската комисия</t>
  </si>
  <si>
    <t>акад. А. Пертов</t>
  </si>
  <si>
    <t>02 979 5758; director@issp.bas.bg</t>
  </si>
  <si>
    <t>Carbon resistive random access memory materials</t>
  </si>
  <si>
    <t>Доц. Таня Цветкова</t>
  </si>
  <si>
    <t>29795812; tsvet@issp.bas.bg</t>
  </si>
  <si>
    <t>съфинансиране на научен проект DEVICE FOR LARGE SCALE FOG DECONTAMINATION  – COUNTERFOG по 7РП</t>
  </si>
  <si>
    <t>програмата за приоритетно финансиране на научното сътрудничество на Р.България и  ЛЯР, ОИЯИ - Дубна</t>
  </si>
  <si>
    <t>Обновявяне на технологично оборудване и апаратура за иновативни научно-приложни разработки на многослойни оптични структури</t>
  </si>
  <si>
    <t>Оперативна програма "Развитие на конкурентоспособността на българската икономика" 2007-2013 г.</t>
  </si>
  <si>
    <t>BG161PO003-1.2.04-0027-C0001</t>
  </si>
  <si>
    <t>проф., дфн Кирил Борисов Благоев</t>
  </si>
  <si>
    <t>9795790, kblagoev@issp.bas.bg</t>
  </si>
  <si>
    <t>недопустимо</t>
  </si>
  <si>
    <t>Термомеханични и магнитни свойства и нелинейни възбуждения в кондензирани среди</t>
  </si>
  <si>
    <t>БАН</t>
  </si>
  <si>
    <t>проф. дфн Хассан Шамати</t>
  </si>
  <si>
    <t>02/9795778, chamati@issp.bas.bg</t>
  </si>
  <si>
    <t>Фази и фазови преходи в магнитни, свръхпроводящи и свръхфлуидни системи</t>
  </si>
  <si>
    <t>проф. дфн Димо Узунов</t>
  </si>
  <si>
    <t>02/9795821, uzun@issp.bas.bg</t>
  </si>
  <si>
    <t>доц. д-р Катя Христова</t>
  </si>
  <si>
    <t>979 57 87; kkp@issp.bas.bg</t>
  </si>
  <si>
    <t>Биоматериали и повърхности: Нови биоматериали за костни импланти, получени чрез взаимодействие на лазер-разтвор-подложка; Модификация на твърди повърхности чрез нанодиаманти като модел за израстване на покрития за импланти</t>
  </si>
  <si>
    <t>доц. д-р Лиляна Праматарова</t>
  </si>
  <si>
    <t>979 56 99; lpramat@issp.bas.bg</t>
  </si>
  <si>
    <t>Израстване и изследване на кристали и слоеве с оптически, рентгеноструктурни и електронно-микроскопски методи и др. методи; Синтезиране и изследване на наноразмерни въглеродни и неорганични наноструктури; Динамика на нелинейни системи</t>
  </si>
  <si>
    <t>доц. д-р Петър Рафаилов</t>
  </si>
  <si>
    <t>9795718; rafailov@issp.bas.bg</t>
  </si>
  <si>
    <t xml:space="preserve">Получаване, характеризиране и приложения на нови халкогенидни материали и тънки слоеве, съдържащи наноразмерни полупроводници </t>
  </si>
  <si>
    <t>проф. дфн  Д. Нешева</t>
  </si>
  <si>
    <t xml:space="preserve">359  2 9795686 е-mail: nesheva@issp.bas.bg
</t>
  </si>
  <si>
    <t>iR4</t>
  </si>
  <si>
    <t>Характеризиране на наноразмерни и наноструктурирани диелектрични и полупроводникови слоеве и  хетероструктури на тяхна основа</t>
  </si>
  <si>
    <t>доц. д-р  А. Секереш</t>
  </si>
  <si>
    <t xml:space="preserve"> 359 2 9795788    szekeres@issp.bas.bg</t>
  </si>
  <si>
    <t>Физика и технология на тънки и свръхтънки диелектрични и полупроводникови слоеве за наноелектронни приложения</t>
  </si>
  <si>
    <t>доц. д-р Албена Паскалева</t>
  </si>
  <si>
    <t>02979 5742; paskaleva@issp.bas.bg</t>
  </si>
  <si>
    <t>Изследване на  устройства, базирани на  различни акустични вълнови модове обемни (ОАВ), Лембови (ЛАВ), Релееви (РПАВ) и напречни повърхнинни акустични вълни (НПАВ) за сензорно приложение</t>
  </si>
  <si>
    <t>доц. д-р Величка Георгиева</t>
  </si>
  <si>
    <t xml:space="preserve">тел. 9795681, e-mail: lazarova@issp.bas.bg   </t>
  </si>
  <si>
    <t>Нови материали, структури и многофункционални магнитни системи</t>
  </si>
  <si>
    <t>проф. Н. Тончев</t>
  </si>
  <si>
    <t xml:space="preserve"> tonchev@issp.bas.bg</t>
  </si>
  <si>
    <t>Фотоника, оптика и спектроскопия н а нелинейни и анизотропни среди</t>
  </si>
  <si>
    <t>проф. дфн С. Рашев</t>
  </si>
  <si>
    <t>979 5722; rashev@issp.bas.bg</t>
  </si>
  <si>
    <t>Наноструктурирани течни кристали: диелектрични и фотоелектрични свойства</t>
  </si>
  <si>
    <t xml:space="preserve">доц. д-р Йордан Г. Маринов </t>
  </si>
  <si>
    <t>Механични и флексоелектрични свойства и явления в термотропни и лиотропни течнокристални системи</t>
  </si>
  <si>
    <t>БАН, НФНИ</t>
  </si>
  <si>
    <t>проф. дфн Изак Бивас</t>
  </si>
  <si>
    <t>Лазери, лазерни технологии и приложения</t>
  </si>
  <si>
    <t>доц. д-р Маргарита Грозева</t>
  </si>
  <si>
    <t>9795717; margo@issp.bas.bg</t>
  </si>
  <si>
    <t>Физика на атомите, молекулите и плазмата</t>
  </si>
  <si>
    <t>проф. дфн К.Благоев</t>
  </si>
  <si>
    <t>9795790;  kblagoev@issp.bas.bg</t>
  </si>
  <si>
    <t>доц. д-р Г. Минчев</t>
  </si>
  <si>
    <t>9795683 mbe@issp.bas.bg</t>
  </si>
  <si>
    <t>ilP1 + iD4</t>
  </si>
  <si>
    <t>Наблюдаване, регистрация и анализ на тримерната структура на биомакромолекулите и клетъчните органели чрез универсална методика базирана на конформно взаимодействие на био-обекти и специални измерителни апаратури (сензори)</t>
  </si>
  <si>
    <t xml:space="preserve">SMT-1/2014 </t>
  </si>
  <si>
    <t>Microsensor Technology LLC</t>
  </si>
  <si>
    <t>SMT-1/2014</t>
  </si>
  <si>
    <t>Стефан Андреев</t>
  </si>
  <si>
    <t>sandreev@issp.bas.bg</t>
  </si>
  <si>
    <t>Device For Large Scale Fog Decontamination (Устройство за широкомащабно обеззаразяване чрез мъгли)</t>
  </si>
  <si>
    <t>№ 312804 / FP7 / Cooperation / Security SEC-2012.4.4-2</t>
  </si>
  <si>
    <t>Координатор на българското участие: Огнян Динев Иванов</t>
  </si>
  <si>
    <t xml:space="preserve">№:  NMP3-SL-2012-309980;SP1Cooperation;NMR.2012.2.2.-2 ‘Materials for data storage’ </t>
  </si>
  <si>
    <t>European network for development of electroporation-based technologies and treatments, Европейска мрежа за развитие на технологии на базата на електропорация</t>
  </si>
  <si>
    <t>EP4Bio2Med</t>
  </si>
  <si>
    <t>COST Action TD1104</t>
  </si>
  <si>
    <t>съизпълнител</t>
  </si>
  <si>
    <t>AR, AU, BA, BE, BG (ИФТТ-БАН, ИБФБМИ-БАН, ИЕ-БАН), CH, DE, DK, ES, FI, FR, GR, HR, IE, IL, IT, LT, MK, NL, NZ, PL, PT, RO, RU, SE, SI, TR, UA, UK, US</t>
  </si>
  <si>
    <t>“Elastic properties of two-component lipid bilayers in aqueous solutions with controlled pH”, D. Mitkova, Y. Ermakov, V. Vitkova</t>
  </si>
  <si>
    <t>Research and Innovation Capacity Strengthening of ISSP-BAS in Multifunctional Nanostructures (Повишаване на капацитета на ИФТТ БАН в областта на многофункионалните наноструктури)</t>
  </si>
  <si>
    <t>INERA/FP7-REGPOT-2012-2013-1</t>
  </si>
  <si>
    <t>979 57 92 director@issp.bas.bg</t>
  </si>
  <si>
    <t>Flexo-Dielectro-Optical Spectroscopy as a Method of Studying Nanostructured Nematic Liquid Crystals, M. Vijay Kumar, S. Krishna Prasad, Y.  Marinov, L. Todorova, A. G. Petrov, Mol. Cryst. Liq. Cryst.</t>
  </si>
  <si>
    <t>25th International Liquid Crystal Conference, ILCC2014, 29 June - 4 July 2014, Dublin: P1.102 Investigation of the structure of aggregates in viscous liquid crystal gel thin films of aerosil/7CB mixture, Yordan Marinov, Lidia Todorova, G. B. Hadjichristov, Alexander G. Petrov, Krishna Prasad, Vijay Kumar;
P1.130
Electro-optics of nematic/goldnanoparticles composites: the effectfrom dopants, Yordan Marinov, G. B. Hadjichristov, Alexander G. Petrov, Emanuela Bruno, Lucia Marino, Nicola Scaramuzza;
N-O6.006
Flexo-dielectro-optical spectroscopy as a method of studying nanostructured nematic liquid crystals, M. Vijay Kumar, Krishna Prasad, Yordan Marinov, Lidia Todorova, Alexander G. Petrov</t>
  </si>
  <si>
    <t>ИЗСЛЕДВАНЕ НА хидроксиапатит-нанодиамантен композитен слой</t>
  </si>
  <si>
    <t>ЕБР</t>
  </si>
  <si>
    <t>Е Печева</t>
  </si>
  <si>
    <t>979 5699 emily@issp.bas.bg</t>
  </si>
  <si>
    <t>Нови нанобиокомпозити: модели системи за костно инжинерство</t>
  </si>
  <si>
    <t>lpramat@issp.bas.bg</t>
  </si>
  <si>
    <t>Получаване на нанокомпозитни материали: Нанодиамантни частици, вградени в полимерни слоеве чрез метод на взаимодействие на лазер-течност-подложка</t>
  </si>
  <si>
    <t xml:space="preserve">Изследвания на оптични и структурни свойства на специални стъкла за приложения във фотониката </t>
  </si>
  <si>
    <t>доц. д-р Зоя Иванова</t>
  </si>
  <si>
    <t>359 2 9799656  e-mail zoiv@abv.bg</t>
  </si>
  <si>
    <t>ЧАН, Институт по фотоника и електроника, Чехия-Прага</t>
  </si>
  <si>
    <t xml:space="preserve">1. J. Zavadil, Z.G. Ivanova, P. Kostka, M. Hamzaoui, M.T. Soltani, J. Alloys Compounds, 611 (2014).    2. Zoya Ivanova, Jiri Zavadil, Proc. 2nd National Congress of Physical Sciences, 25-29 Sept. 2013, Sofia,  p.1-4.
3. M. Iovu, E. Lupan, J. Zavadil, P. Kostka, Z.G. Ivanova, A.B. Seddon, D. Furniss,  7th Intern, Conf. on Materials Science and Condensed Matter Physics, Chisinau, Moldova, Sept. 16-19, 2014, p. 139. 
</t>
  </si>
  <si>
    <t>J. Zavadil, P. Kostka, M. Iovu, Z.G. Ivanova, D Furniss, A.B. Seddon, “Photoluminescence and re-absorption phenomena in chalcogenide glasses doped with rare-earth ions”, Optics Express.</t>
  </si>
  <si>
    <t>Тънки слоеве от многокомпонентни халкогенидни стъклообразни полупроводници, подходящи за елементи на памет</t>
  </si>
  <si>
    <t>доц. д-р Д. Арсова</t>
  </si>
  <si>
    <t>359 2 9795743 e-mail: darsova@issp.bas.bg</t>
  </si>
  <si>
    <t>Физико-технически институт " А. Ф. Йоффе" - РАН, Санкт Петербург, Русия</t>
  </si>
  <si>
    <t xml:space="preserve">1. (a)С.А. Фефелов, Л.П. Казакова, С.А. Козюхин, К.Д. Цэндин, Д. Арсова, В. Памукчиева, 
Журнал технической физики 84, вып. 4 (2014) 84-88.                                                                               
(б)“Current-voltage characteristics of thin Ge2Sb2Te5 films taken using a measuring circuit with a current source”, Technical Physics 59, N4 (2014) 546-550.1. V. Dzhurkov, S. Fefelov, D. Arsova, D. Nesheva and L. Kazakova, Electrical Conductivity and Optical Properties of Tellurium-rich Ge-Sb-Te Films, J. Phys.: Conf. Series, 558, 012048-6pp (2014).
</t>
  </si>
  <si>
    <t>Йонно-лъчево модифициране повърхността на полупроводникови слоеве с цел приложението им в микро- и оптоелектрониката</t>
  </si>
  <si>
    <t>доц. д-р А. Секереш</t>
  </si>
  <si>
    <t>359 2 9795788  e-mail: szekeres@issp.bas.bg</t>
  </si>
  <si>
    <t>Институт по физико-химия „Л. Мургалеску», Румънска Академия на Науките, Румъния</t>
  </si>
  <si>
    <t xml:space="preserve">1. M. Anastasescu, M. Stoica, M. Gartner, S. Bakalova, A. Szekeres, S. Alexandrova, J Phys.: Conf. Series 514 (2014) 012035.
2. S. Alexandrova, E. Halova, S. Bakalova, A. Szekeres, A. Marin, P. Osiceanu, M. Gartner, N. Koujuharova, J Phys.: Conf. Series 514 (2014) 012035
3. M Duta, S Simeonov, D Spasov, S Mihaiu, M Anastasescu, A Szekeres, M Gartner and M. Zaharescu, J. Phys. Conf. Series 558 (2014) 012038 
</t>
  </si>
  <si>
    <t xml:space="preserve">1. M.Duta, S. Simeonov, D. Spasov, S.Mihaiu, M.Anastasescu, A. Szekeres,  M. Gartner, M. Zaharescu, Electrical characterization of In-N codoped p-type ZnO films grown by chemical methods, ISCMP, 1-6 Sept.,2014, Varna Bulgaria
2. M. Anastasescu, L. Predoana, M. Nicolescu, S. Preda, H. Stroescu, M. Stoica, M. Duta, S. Simeonov, A.M. Szekeres, M. Zaharescu, M. Gartner, A comparison of optical and microstructural properties of Nb- and V-doped TiO2 thin films prepared by sol–gel method, Workshop on „Advanced optical and X-ray characterization techniques of multifunctional materials for information and communication technologies, health and renewable energy applications”, 10-12 September, 2014, Bucharest, Romania
3. M. Nicolescu, M. Anastasescu, L.Predoana, M. Duta, A. Szekeres, S. Simeonov, M. Gartner, M. Zaharescu, TCO thin films prepared by sol-gel method, Workshop on  „Advanced optical and X-ray characterization techniques of multifunctional materials for information and communication technologies, health and renewable energy applications”, 10-12 September, 2014, Bucharest, Romania
4. M. Duta, S. Mihaiu, M. Anastasescu, S. Simeonov, A. Szekeres, P. Osiceanu, A. Marin, M. Gartner, Characterization of In-N codoped p-type ZnO films grown by chemical methods, Workshop on  „Advanced optical and X-ray characterization techniques of multifunctional materials for information and communication technologies, health and renewable energy applications”, 10-12 September, 2014, Bucharest, Romania
</t>
  </si>
  <si>
    <t>Импулсно лазерно отлагане на наноструктури от AlN: Регулируеми морфологии и свойства</t>
  </si>
  <si>
    <t>асист. С. Бакалова</t>
  </si>
  <si>
    <t>359 2 9795788  e-mail: silveto@gmail.com</t>
  </si>
  <si>
    <t>Национален Институт по лазери, плазма и радиационна физика, Институт по атомна физика, РАН, Румъния</t>
  </si>
  <si>
    <t xml:space="preserve">1. S. Bakalova, A. Szekeres, M. Anastasescu, M. Gartner, L. Duta,  G. Socol, C. Ristoscu, I.N. Mihailescu, J. Phys. Conf. Series 514 (2014) 012001 
2. I.P. Minkov, S. Simeonov, A. Szekeres, Zs. Fogarassy, G. Socol, C. Ristoscu, I. Mihailescu, Proc. Intern. Conf. Semiconductors (CAS) 37th , 2014, pp. 103-106
</t>
  </si>
  <si>
    <t xml:space="preserve">1. L. Duta, S. Bakalova, G.E. Stan, N. Mihailescu, A. Szekeres, I. N. Mihailescu, ISCMP, 1-6 Sept., 2014, Varna Bulgaria
2. I.P. Minkov, S. Simeonov, A. Szekeres, G. Socol, C. Ristoscu, I. Mihailescu, Intern. Semiconductor Conf. (CAS), 13-16 October, 2014, Sinaia, Romania
</t>
  </si>
  <si>
    <t>тел.+359 2 9795743, е-mail: irka@issp.bas.bg</t>
  </si>
  <si>
    <t>Наноструктурирани и аморфни полупроводникови слоеве за приложение в сензориката</t>
  </si>
  <si>
    <t>Институт по изследвания и разработки в областта на микротехнологиите – IMT-Bucharest, Букурещ, Румъния</t>
  </si>
  <si>
    <t>1. D. D. Nesheva, I. E. Bineva, M. Danila, A. Dinescu, Z. M. Levi, Z. I. Aneva, R. Muller , Bul. Chem. Commun, Vol.  45 / Special Issue B (pp. 11-17), 2013 - Proc. Jubilee Scientific Session on “Interdisciplinary Chemistry”, October 17-18, 2013, Bankya, Bulgaria</t>
  </si>
  <si>
    <t>Изследване на взаимодействието на високоенергетични електрони с тънки слоеве от SiOx и c(a)-Si-SiOx</t>
  </si>
  <si>
    <t>проф.дфн Диана Нешева</t>
  </si>
  <si>
    <t>.+359 2 9795686, е-mail: nesheva@issp.bas.bg</t>
  </si>
  <si>
    <t>Институт по физика, Център по физика на твърдото тяло и нови материали, Белград, Сърбия</t>
  </si>
  <si>
    <t>1.  V. Dzhurkov, D. Nesheva, M. Scepanovic, N. Nedev, S. Kaschieva, S. N. Dmitriev, Z. Popovic,  J. Phys.: Conf. Series, 558, 012045 (2014).</t>
  </si>
  <si>
    <t>1.  V. Dzhurkov, D. Nesheva, M. Scepanovic, N. Nedev, S. Kaschieva, S. N. Dmitriev, Z. Popovic, “Spectroscopic Studies of SiOx Films Irradiated with High Energy Electrons, 18ISCMP, 106.09.2014,. Варна. България</t>
  </si>
  <si>
    <t>Изследване ефекта на резистивно превключване в MIM структури с TaOx и  TiOx диелектрици за следващи генерации памети</t>
  </si>
  <si>
    <t>029795742, paskaleva@issp.bas.bg</t>
  </si>
  <si>
    <t>Институт по електронно инженерство, Словакия</t>
  </si>
  <si>
    <t xml:space="preserve">1. B. Hudec, A. Paskaleva, P. Jančovič, J. Dérer, J. Dérer, A. Rosová, E. Dobročka, and K. Fröhlich, Resistive switching in TiO2-based MIM structures with Al2O3 barrier layer at the metal/dielectric interface, Thin Solid Films, 563 (2014) 10-14
 2. K. Murakami, M. Rommel, B. Hudec, A. Rosová, K. Hušeková, E. Dobročka, R. Rammula, A. Kasikov, J.-H. Han, W. Lee, S.- J. Song, A. Paskaleva, A. J. Bauer, L. Frey, K. Fröhlich, J. Aarik, and Ch.-S. Hwang, “Nanoscale Characterization of TiO2 Films Grown by Atomic Layer Deposition on RuO2 Electrodes”, ACS Applied Materials and Interfaces, 6(4) (2014) 2486–2492
 3. A. Paskaleva, B. Hudec, P. Jančovič, K. Fröhlich, Resistive switching effects in TiN/HfO2/Pt MIM structures and their dependence on bottom electrode interface engineering, Proc. 29th Intern. Conf. on Microel. (MIEL 2014), Belgrade, Serbia, 12-15 May, 2014; ISBN 978-1-4799-5295-3, p.285
 4. A. Paskaleva, B. Hudec, P. Jančovič, K. Fröhlich, D. Spasov, The influence of technology and switching paramaters on resistive switching behavior of TiN/HfO2/Pt MIM structures, Facta Universitatis,Series: Electronics and Energetics, 27(4) (2014), pp. 621 - 630 
</t>
  </si>
  <si>
    <t>доц. д-р А. Паскалева</t>
  </si>
  <si>
    <t>"Динамика на електрически пробив в помнещи кондензатори на основата на high-k диелектрици: легиран с Hf и Al, Ta2O5”</t>
  </si>
  <si>
    <t>проф. Елена Атанасова</t>
  </si>
  <si>
    <t>029795742, elenada@issp.bas.bg</t>
  </si>
  <si>
    <t>доц. д-р А. Паскалева доц. др Д. Спасов</t>
  </si>
  <si>
    <t>Разработка на нови чувствителни слоеве (покрития) на основата на наноразмерни полупроводникови структури за аналитични цели с използване на масочувствителни пиезорезонансни сензори</t>
  </si>
  <si>
    <t>029795681 lazarova@issp.bas.bg</t>
  </si>
  <si>
    <t>Институт по геохимия и аналитична химия (ГЕОХИ) В.И.Вернадски, РАН, Русия</t>
  </si>
  <si>
    <t xml:space="preserve">1. V. Georgieva, V. Gadjanova, A. Grechnikov, N. Donkov, M. Sendova-Vassileva, P. Stefanov, and R. Kirilov, Sol-gel TiO2 films as NO2 gas sensors, Journal of Physics: Conference Series 514 (2014) 012020 doi:10.1088/1742-6596/514/1/012020. 
2. Donkov, A. Zykova, V. Safonov, D. Kolesnikov, I. Goncharov, S. Yakovin and V. Georgieva,Modification of the structure and composition of Ca10(PO4)6(OH)2 ceramic coatings by changing the deposition conditions in O2 and Ar , Journal of Physics: Conference Series 514 (2014) 012017 doi:10.1088/1742-6596/514/1/012017.
</t>
  </si>
  <si>
    <t>Електрични и магнитни свойства на перовскитни магнитни материали</t>
  </si>
  <si>
    <t>Доц. д-р П. Симеонова</t>
  </si>
  <si>
    <t>0897618657 poly-sim@issp.bas.bg</t>
  </si>
  <si>
    <t>979-5679; nazarova@issp.bas.bg</t>
  </si>
  <si>
    <t>Синтез и изследване на структурата на мултифункционални материали</t>
  </si>
  <si>
    <t>доц.А. Стоянова</t>
  </si>
  <si>
    <t>979--57-26; aksi@abv.bg</t>
  </si>
  <si>
    <t>Институп по ниски температури и структурни изследвания, ПАН, Полша</t>
  </si>
  <si>
    <t>„Структурни и физични изследвания на наноструктурирани тънкослойни и обемни материали на основата на пористи диелектрични матрици ”. и магнитни свойства на перовскитни магнитни материали"</t>
  </si>
  <si>
    <t>доц.Ловчинов</t>
  </si>
  <si>
    <t>9795774, lovcinov@issp.bas=bg</t>
  </si>
  <si>
    <t>Влияние на температурата на отгряване върху критичните параметри на желязо-базираните свръхпроводници FeSe, FeSe0.5Te0.5 и Rb0.8Fe2Se</t>
  </si>
  <si>
    <t>Гл.ас. К. Бучков</t>
  </si>
  <si>
    <t>02-979-5706; buchkov@issp.bas.bg</t>
  </si>
  <si>
    <t>Изследване, характеризиране и моделиране на структури Оксид / Метал / Оксид (Метал М= Co, Pd) получени с Магнетронно Разпрашване и модифицирани с лазерни технологии за мултифункционални приложения в биологията и медицината</t>
  </si>
  <si>
    <t>доц.Е.Влахов</t>
  </si>
  <si>
    <t>029795733/emil_vlakhov@abv.bg</t>
  </si>
  <si>
    <t>Получаване и изследвания на органически наноструктури за оптоелектрониката</t>
  </si>
  <si>
    <t>доц.д-р Й.Маринов</t>
  </si>
  <si>
    <t>ИОФ-РАН, Русия</t>
  </si>
  <si>
    <t>Electric field effect on second harmonic generation in some nematic liquid crystals, 2nd National Congress on Physical Sciences (CD)
L.Todorova, Y. Marinov, G.B.Hadjichristov, A.G.Petrov, I.Maslyanitsyn, S.Torgova, A.Strigazzi, V.Shigorin</t>
  </si>
  <si>
    <t>Изследване на механичните свойства на липидни мембрани чрез анализ на термичните флуктуации на формата на квазисферични липидни везикули, наблюдавани и записвани чрез цифрова холография</t>
  </si>
  <si>
    <t>Валонска общност, Белгия - ULB, Брюксел</t>
  </si>
  <si>
    <t>Механични и електростатични свойства на липидни мембрани</t>
  </si>
  <si>
    <t>ИФХЕ-РАН, Русия</t>
  </si>
  <si>
    <t>D. Mitkova, N. Marukovich, Y. A. Ermakov, V. Vitkova, Bending rigidity of  phosphatidylserine-containing lipid bilayers in acidic aqueous solutions, Colloids and Surfaces A: Physicochem. Eng. Aspects 460, pp. 71–78 (2014)</t>
  </si>
  <si>
    <t>Реология на липидни везикули и кръвни клетки – фундаментални изследвания, ориентирани към диагностицирането на хемопатологии</t>
  </si>
  <si>
    <t>9795825,  victoria@issp.bas.bg</t>
  </si>
  <si>
    <t xml:space="preserve">CNRS, Интердисциплинарната лаборатория по физика, към Френския национален център за научни изследвания (CNRS), звено UMR 5588, и Университета «Жозеф Фурие» (Université Joseph Fourier), Гренобъл, Франция  </t>
  </si>
  <si>
    <t xml:space="preserve">  Експериментално и теоретично изследване на физическите процеси в тлеещ разряд</t>
  </si>
  <si>
    <t>проф. Д.Жечев</t>
  </si>
  <si>
    <t>dzhechev@gmail.com</t>
  </si>
  <si>
    <t>Лазерни технологии и техните приложения</t>
  </si>
  <si>
    <t>акад. Никола Съботинов</t>
  </si>
  <si>
    <t>8765009; n.sabotinov@issp.bas.bg</t>
  </si>
  <si>
    <t>Институт по проточни машини, ПАН,Гданск, Полша</t>
  </si>
  <si>
    <t>1.R.Barbucha et al., Femtosecond laser system for micromachining of materials, 2. G.Yankov et al., Femtosecond lasers - new technological opportunities</t>
  </si>
  <si>
    <t>Срок 
(дни)</t>
  </si>
  <si>
    <t>ЧБСА</t>
  </si>
  <si>
    <t>М. Грозева</t>
  </si>
  <si>
    <t>приключил</t>
  </si>
  <si>
    <t>6 821.28</t>
  </si>
  <si>
    <t>margo@issp.bas.bg</t>
  </si>
  <si>
    <t>съфинансиране на Carbon resistive random access memory materials</t>
  </si>
  <si>
    <t>Спогодба с Италия</t>
  </si>
  <si>
    <t>доц. Елена Назърова</t>
  </si>
  <si>
    <t>ЦУ БАН</t>
  </si>
  <si>
    <t>доц. Ирина Бинева</t>
  </si>
  <si>
    <t>доц. Албена Паскалев</t>
  </si>
  <si>
    <t>МИЕ</t>
  </si>
  <si>
    <t>съфинансиране на 4 Балкански симпозиум по археометрия</t>
  </si>
  <si>
    <t>проф Т.Троев, Е. Назърова за ИФТТ</t>
  </si>
  <si>
    <t>Спогодба с Македония</t>
  </si>
  <si>
    <t>Захват и съхранение на заряд в метал-окис-high-k диелектрик- SiO2-Si (MOHOS) структури за приложение в енергонезависими памети</t>
  </si>
  <si>
    <t xml:space="preserve"> Изследване на повърхностната морфология на тънки наноструктурирани слоеве с помощта на сканираща сондова микроскопия </t>
  </si>
  <si>
    <t>Получаване и изследване на желязо базирани свръхпроводници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</si>
</sst>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л_в_._-;\-* #,##0.00\ _л_в_._-;_-* &quot;-&quot;??\ _л_в_._-;_-@_-"/>
    <numFmt numFmtId="165" formatCode="#,##0.00\ &quot;лв.&quot;"/>
    <numFmt numFmtId="166" formatCode="#,##0.00_ ;\-#,##0.00\ "/>
    <numFmt numFmtId="167" formatCode="dd/mm"/>
    <numFmt numFmtId="168" formatCode="dd/mm/yyyy"/>
    <numFmt numFmtId="169" formatCode="0;[Red]0"/>
  </numFmts>
  <fonts count="82">
    <font>
      <sz val="11"/>
      <color theme="1"/>
      <name val="Calibri"/>
      <family val="2"/>
      <scheme val="minor"/>
    </font>
    <font>
      <sz val="12"/>
      <color theme="1"/>
      <name val="Times New Roman"/>
      <family val="1"/>
      <charset val="204"/>
    </font>
    <font>
      <sz val="12"/>
      <name val="Times New Roman"/>
      <family val="1"/>
      <charset val="204"/>
    </font>
    <font>
      <i/>
      <sz val="12"/>
      <name val="Times New Roman"/>
      <family val="1"/>
      <charset val="204"/>
    </font>
    <font>
      <sz val="12"/>
      <color rgb="FFFF0000"/>
      <name val="Times New Roman"/>
      <family val="1"/>
      <charset val="204"/>
    </font>
    <font>
      <sz val="12"/>
      <color indexed="8"/>
      <name val="Times New Roman"/>
      <family val="1"/>
      <charset val="204"/>
    </font>
    <font>
      <sz val="10"/>
      <name val="Arial"/>
      <family val="2"/>
      <charset val="204"/>
    </font>
    <font>
      <sz val="11"/>
      <color theme="1"/>
      <name val="Times New Roman"/>
      <family val="1"/>
      <charset val="204"/>
    </font>
    <font>
      <sz val="12"/>
      <color theme="1"/>
      <name val="Arial"/>
      <family val="2"/>
      <charset val="204"/>
    </font>
    <font>
      <b/>
      <sz val="12"/>
      <color indexed="8"/>
      <name val="Arial"/>
      <family val="2"/>
      <charset val="204"/>
    </font>
    <font>
      <b/>
      <sz val="18"/>
      <color theme="1"/>
      <name val="Arial"/>
      <family val="2"/>
      <charset val="204"/>
    </font>
    <font>
      <b/>
      <sz val="12"/>
      <color theme="1"/>
      <name val="Arial"/>
      <family val="2"/>
      <charset val="204"/>
    </font>
    <font>
      <b/>
      <sz val="12"/>
      <color theme="0"/>
      <name val="Arial"/>
      <family val="2"/>
      <charset val="204"/>
    </font>
    <font>
      <sz val="11"/>
      <color indexed="8"/>
      <name val="Arial"/>
      <family val="2"/>
      <charset val="204"/>
    </font>
    <font>
      <sz val="11"/>
      <name val="Arial"/>
      <family val="2"/>
      <charset val="204"/>
    </font>
    <font>
      <sz val="11"/>
      <color theme="1"/>
      <name val="Arial"/>
      <family val="2"/>
      <charset val="204"/>
    </font>
    <font>
      <b/>
      <sz val="18"/>
      <color theme="5" tint="-0.499984740745262"/>
      <name val="Arial"/>
      <family val="2"/>
      <charset val="204"/>
    </font>
    <font>
      <b/>
      <i/>
      <sz val="18"/>
      <color theme="1"/>
      <name val="Arial"/>
      <family val="2"/>
      <charset val="204"/>
    </font>
    <font>
      <b/>
      <sz val="14"/>
      <color theme="0"/>
      <name val="Arial"/>
      <family val="2"/>
      <charset val="204"/>
    </font>
    <font>
      <b/>
      <sz val="11"/>
      <color indexed="8"/>
      <name val="Arial"/>
      <family val="2"/>
      <charset val="204"/>
    </font>
    <font>
      <b/>
      <sz val="11"/>
      <name val="Arial"/>
      <family val="2"/>
      <charset val="204"/>
    </font>
    <font>
      <b/>
      <sz val="14"/>
      <color theme="1"/>
      <name val="Arial"/>
      <family val="2"/>
      <charset val="204"/>
    </font>
    <font>
      <b/>
      <i/>
      <sz val="14"/>
      <color theme="1"/>
      <name val="Arial"/>
      <family val="2"/>
      <charset val="204"/>
    </font>
    <font>
      <sz val="14"/>
      <color theme="1"/>
      <name val="Arial"/>
      <family val="2"/>
      <charset val="204"/>
    </font>
    <font>
      <b/>
      <i/>
      <sz val="12"/>
      <color theme="1"/>
      <name val="Arial"/>
      <family val="2"/>
      <charset val="204"/>
    </font>
    <font>
      <sz val="12"/>
      <color theme="0"/>
      <name val="Arial"/>
      <family val="2"/>
      <charset val="204"/>
    </font>
    <font>
      <b/>
      <sz val="12"/>
      <color theme="5" tint="-0.499984740745262"/>
      <name val="Arial"/>
      <family val="2"/>
      <charset val="204"/>
    </font>
    <font>
      <b/>
      <sz val="16"/>
      <color theme="5" tint="-0.499984740745262"/>
      <name val="Arial"/>
      <family val="2"/>
      <charset val="204"/>
    </font>
    <font>
      <sz val="11"/>
      <color theme="0"/>
      <name val="Arial"/>
      <family val="2"/>
      <charset val="204"/>
    </font>
    <font>
      <sz val="11"/>
      <color theme="5" tint="-0.499984740745262"/>
      <name val="Arial"/>
      <family val="2"/>
      <charset val="204"/>
    </font>
    <font>
      <sz val="12"/>
      <color indexed="8"/>
      <name val="Arial"/>
      <family val="2"/>
      <charset val="204"/>
    </font>
    <font>
      <b/>
      <sz val="11"/>
      <color theme="0"/>
      <name val="Arial"/>
      <family val="2"/>
      <charset val="204"/>
    </font>
    <font>
      <sz val="12"/>
      <name val="Arial"/>
      <family val="2"/>
      <charset val="204"/>
    </font>
    <font>
      <sz val="11"/>
      <color theme="1"/>
      <name val="Calibri"/>
      <family val="2"/>
      <scheme val="minor"/>
    </font>
    <font>
      <b/>
      <sz val="14"/>
      <name val="Arial"/>
      <family val="2"/>
      <charset val="204"/>
    </font>
    <font>
      <b/>
      <i/>
      <sz val="11"/>
      <color theme="0"/>
      <name val="Arial"/>
      <family val="2"/>
      <charset val="204"/>
    </font>
    <font>
      <b/>
      <i/>
      <sz val="10"/>
      <color theme="0"/>
      <name val="Arial"/>
      <family val="2"/>
      <charset val="204"/>
    </font>
    <font>
      <b/>
      <i/>
      <sz val="12"/>
      <color theme="0"/>
      <name val="Arial"/>
      <family val="2"/>
      <charset val="204"/>
    </font>
    <font>
      <b/>
      <sz val="10"/>
      <color theme="0"/>
      <name val="Arial"/>
      <family val="2"/>
      <charset val="204"/>
    </font>
    <font>
      <b/>
      <i/>
      <sz val="12"/>
      <color theme="5" tint="-0.499984740745262"/>
      <name val="Arial"/>
      <family val="2"/>
      <charset val="204"/>
    </font>
    <font>
      <sz val="12"/>
      <color theme="5" tint="-0.499984740745262"/>
      <name val="Arial"/>
      <family val="2"/>
      <charset val="204"/>
    </font>
    <font>
      <i/>
      <sz val="12"/>
      <color theme="5" tint="-0.499984740745262"/>
      <name val="Arial"/>
      <family val="2"/>
      <charset val="204"/>
    </font>
    <font>
      <b/>
      <u/>
      <sz val="12"/>
      <color theme="5" tint="-0.499984740745262"/>
      <name val="Arial"/>
      <family val="2"/>
      <charset val="204"/>
    </font>
    <font>
      <b/>
      <sz val="12"/>
      <name val="Arial"/>
      <family val="2"/>
      <charset val="204"/>
    </font>
    <font>
      <b/>
      <sz val="13"/>
      <color theme="1"/>
      <name val="Arial"/>
      <family val="2"/>
      <charset val="204"/>
    </font>
    <font>
      <b/>
      <i/>
      <sz val="13"/>
      <color theme="1"/>
      <name val="Arial"/>
      <family val="2"/>
      <charset val="204"/>
    </font>
    <font>
      <sz val="13"/>
      <name val="Times New Roman"/>
      <family val="1"/>
      <charset val="204"/>
    </font>
    <font>
      <sz val="10"/>
      <color theme="1"/>
      <name val="Arial"/>
      <family val="2"/>
      <charset val="204"/>
    </font>
    <font>
      <i/>
      <sz val="11"/>
      <name val="Arial"/>
      <family val="2"/>
      <charset val="204"/>
    </font>
    <font>
      <b/>
      <i/>
      <sz val="12"/>
      <name val="Arial"/>
      <family val="2"/>
      <charset val="204"/>
    </font>
    <font>
      <b/>
      <sz val="11"/>
      <color rgb="FFFF0000"/>
      <name val="Arial"/>
      <family val="2"/>
      <charset val="204"/>
    </font>
    <font>
      <b/>
      <sz val="12"/>
      <color rgb="FFFF0000"/>
      <name val="Arial"/>
      <family val="2"/>
      <charset val="204"/>
    </font>
    <font>
      <b/>
      <sz val="8"/>
      <color theme="0"/>
      <name val="Arial"/>
      <family val="2"/>
      <charset val="204"/>
    </font>
    <font>
      <b/>
      <sz val="10"/>
      <color theme="5" tint="-0.499984740745262"/>
      <name val="Arial"/>
      <family val="2"/>
      <charset val="204"/>
    </font>
    <font>
      <sz val="8"/>
      <color rgb="FFFF0000"/>
      <name val="Arial"/>
      <family val="2"/>
      <charset val="204"/>
    </font>
    <font>
      <sz val="12"/>
      <color rgb="FFC00000"/>
      <name val="Arial"/>
      <family val="2"/>
      <charset val="204"/>
    </font>
    <font>
      <b/>
      <sz val="12"/>
      <color rgb="FFFFC000"/>
      <name val="Arial"/>
      <family val="2"/>
      <charset val="204"/>
    </font>
    <font>
      <b/>
      <i/>
      <sz val="14"/>
      <color theme="0"/>
      <name val="Arial"/>
      <family val="2"/>
      <charset val="204"/>
    </font>
    <font>
      <b/>
      <i/>
      <sz val="11"/>
      <name val="Arial"/>
      <family val="2"/>
      <charset val="204"/>
    </font>
    <font>
      <b/>
      <sz val="10"/>
      <name val="Arial"/>
      <family val="2"/>
      <charset val="204"/>
    </font>
    <font>
      <sz val="11"/>
      <name val="Arial"/>
      <family val="2"/>
    </font>
    <font>
      <sz val="11"/>
      <color indexed="8"/>
      <name val="Arial"/>
      <family val="2"/>
    </font>
    <font>
      <sz val="11"/>
      <color indexed="8"/>
      <name val="Calibri"/>
      <family val="2"/>
    </font>
    <font>
      <u/>
      <sz val="11"/>
      <color theme="10"/>
      <name val="Calibri"/>
      <family val="2"/>
      <scheme val="minor"/>
    </font>
    <font>
      <b/>
      <sz val="12"/>
      <color indexed="9"/>
      <name val="Arial"/>
      <family val="2"/>
      <charset val="204"/>
    </font>
    <font>
      <b/>
      <sz val="11"/>
      <color indexed="9"/>
      <name val="Arial"/>
      <family val="2"/>
      <charset val="204"/>
    </font>
    <font>
      <b/>
      <i/>
      <sz val="11"/>
      <color indexed="9"/>
      <name val="Arial"/>
      <family val="2"/>
      <charset val="204"/>
    </font>
    <font>
      <sz val="12"/>
      <color theme="1"/>
      <name val="Arial"/>
      <family val="2"/>
    </font>
    <font>
      <i/>
      <sz val="11"/>
      <color theme="1"/>
      <name val="Times New Roman"/>
      <family val="1"/>
    </font>
    <font>
      <sz val="11"/>
      <color theme="1"/>
      <name val="Arial"/>
      <family val="2"/>
    </font>
    <font>
      <i/>
      <sz val="11"/>
      <color theme="1"/>
      <name val="Arial"/>
      <family val="2"/>
    </font>
    <font>
      <vertAlign val="subscript"/>
      <sz val="11"/>
      <color theme="1"/>
      <name val="Arial"/>
      <family val="2"/>
    </font>
    <font>
      <sz val="11"/>
      <color indexed="16"/>
      <name val="Arial"/>
      <family val="2"/>
      <charset val="204"/>
    </font>
    <font>
      <sz val="10"/>
      <color indexed="8"/>
      <name val="Arial"/>
      <family val="2"/>
      <charset val="204"/>
    </font>
    <font>
      <sz val="14"/>
      <color theme="1"/>
      <name val="Times New Roman"/>
      <family val="1"/>
      <charset val="204"/>
    </font>
    <font>
      <sz val="12"/>
      <color theme="1"/>
      <name val="Times New Roman"/>
      <family val="1"/>
    </font>
    <font>
      <sz val="10"/>
      <color indexed="62"/>
      <name val="Arial"/>
      <family val="2"/>
      <charset val="204"/>
    </font>
    <font>
      <u/>
      <sz val="11"/>
      <name val="Calibri"/>
      <family val="2"/>
      <charset val="134"/>
    </font>
    <font>
      <u/>
      <sz val="11"/>
      <name val="Calibri"/>
      <family val="2"/>
    </font>
    <font>
      <sz val="11"/>
      <name val="Times New Roman"/>
      <family val="1"/>
      <charset val="204"/>
    </font>
    <font>
      <sz val="14"/>
      <color indexed="62"/>
      <name val="Arial"/>
      <family val="2"/>
      <charset val="204"/>
    </font>
    <font>
      <sz val="11"/>
      <color indexed="62"/>
      <name val="Arial"/>
      <family val="2"/>
      <charset val="204"/>
    </font>
  </fonts>
  <fills count="22">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6" tint="0.59996337778862885"/>
        <bgColor indexed="64"/>
      </patternFill>
    </fill>
    <fill>
      <patternFill patternType="solid">
        <fgColor indexed="42"/>
        <bgColor indexed="64"/>
      </patternFill>
    </fill>
    <fill>
      <patternFill patternType="solid">
        <fgColor theme="0" tint="-4.9989318521683403E-2"/>
        <bgColor indexed="64"/>
      </patternFill>
    </fill>
    <fill>
      <patternFill patternType="solid">
        <fgColor indexed="11"/>
        <bgColor indexed="64"/>
      </patternFill>
    </fill>
    <fill>
      <patternFill patternType="solid">
        <fgColor indexed="10"/>
        <bgColor indexed="64"/>
      </patternFill>
    </fill>
    <fill>
      <patternFill patternType="solid">
        <fgColor indexed="29"/>
        <bgColor indexed="64"/>
      </patternFill>
    </fill>
    <fill>
      <patternFill patternType="solid">
        <fgColor theme="6" tint="0.59999389629810485"/>
        <bgColor indexed="31"/>
      </patternFill>
    </fill>
    <fill>
      <patternFill patternType="solid">
        <fgColor indexed="45"/>
        <bgColor indexed="64"/>
      </patternFill>
    </fill>
    <fill>
      <patternFill patternType="solid">
        <fgColor theme="2"/>
        <bgColor indexed="64"/>
      </patternFill>
    </fill>
    <fill>
      <patternFill patternType="solid">
        <fgColor indexed="42"/>
        <bgColor indexed="8"/>
      </patternFill>
    </fill>
    <fill>
      <patternFill patternType="solid">
        <fgColor indexed="9"/>
        <bgColor indexed="64"/>
      </patternFill>
    </fill>
  </fills>
  <borders count="370">
    <border>
      <left/>
      <right/>
      <top/>
      <bottom/>
      <diagonal/>
    </border>
    <border>
      <left style="thick">
        <color theme="0" tint="-4.9989318521683403E-2"/>
      </left>
      <right style="thin">
        <color theme="0"/>
      </right>
      <top style="thick">
        <color theme="0" tint="-4.9989318521683403E-2"/>
      </top>
      <bottom style="thin">
        <color theme="0" tint="-4.9989318521683403E-2"/>
      </bottom>
      <diagonal/>
    </border>
    <border>
      <left style="thin">
        <color theme="0"/>
      </left>
      <right style="thick">
        <color theme="0"/>
      </right>
      <top style="thick">
        <color theme="0" tint="-4.9989318521683403E-2"/>
      </top>
      <bottom style="thin">
        <color theme="0" tint="-4.9989318521683403E-2"/>
      </bottom>
      <diagonal/>
    </border>
    <border>
      <left style="thick">
        <color theme="0" tint="-4.9989318521683403E-2"/>
      </left>
      <right style="thin">
        <color theme="0"/>
      </right>
      <top style="thin">
        <color theme="0" tint="-4.9989318521683403E-2"/>
      </top>
      <bottom style="thin">
        <color theme="0" tint="-4.9989318521683403E-2"/>
      </bottom>
      <diagonal/>
    </border>
    <border>
      <left style="thin">
        <color theme="0"/>
      </left>
      <right style="thick">
        <color theme="0"/>
      </right>
      <top style="thin">
        <color theme="0" tint="-4.9989318521683403E-2"/>
      </top>
      <bottom style="thin">
        <color theme="0" tint="-4.9989318521683403E-2"/>
      </bottom>
      <diagonal/>
    </border>
    <border>
      <left style="thick">
        <color theme="0" tint="-4.9989318521683403E-2"/>
      </left>
      <right style="thin">
        <color theme="0"/>
      </right>
      <top style="thin">
        <color theme="0" tint="-4.9989318521683403E-2"/>
      </top>
      <bottom style="thick">
        <color theme="0" tint="-4.9989318521683403E-2"/>
      </bottom>
      <diagonal/>
    </border>
    <border>
      <left style="thin">
        <color theme="0"/>
      </left>
      <right style="thick">
        <color theme="0"/>
      </right>
      <top style="thin">
        <color theme="0" tint="-4.9989318521683403E-2"/>
      </top>
      <bottom style="thick">
        <color theme="0" tint="-4.9989318521683403E-2"/>
      </bottom>
      <diagonal/>
    </border>
    <border>
      <left/>
      <right style="thin">
        <color theme="0"/>
      </right>
      <top style="thin">
        <color theme="0"/>
      </top>
      <bottom style="thick">
        <color theme="0"/>
      </bottom>
      <diagonal/>
    </border>
    <border>
      <left style="thin">
        <color theme="0"/>
      </left>
      <right/>
      <top/>
      <bottom style="thin">
        <color theme="0"/>
      </bottom>
      <diagonal/>
    </border>
    <border>
      <left style="thick">
        <color theme="0"/>
      </left>
      <right style="thin">
        <color theme="0"/>
      </right>
      <top/>
      <bottom style="thin">
        <color theme="0"/>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ck">
        <color theme="0" tint="-4.9989318521683403E-2"/>
      </left>
      <right style="thin">
        <color theme="0"/>
      </right>
      <top style="thick">
        <color theme="0" tint="-4.9989318521683403E-2"/>
      </top>
      <bottom style="thin">
        <color theme="0"/>
      </bottom>
      <diagonal/>
    </border>
    <border>
      <left style="thin">
        <color theme="0"/>
      </left>
      <right/>
      <top style="thick">
        <color theme="0" tint="-4.9989318521683403E-2"/>
      </top>
      <bottom style="thin">
        <color theme="0"/>
      </bottom>
      <diagonal/>
    </border>
    <border>
      <left style="medium">
        <color theme="0"/>
      </left>
      <right style="thin">
        <color theme="0"/>
      </right>
      <top style="thick">
        <color theme="0" tint="-4.9989318521683403E-2"/>
      </top>
      <bottom style="thin">
        <color theme="0"/>
      </bottom>
      <diagonal/>
    </border>
    <border>
      <left style="thin">
        <color theme="0"/>
      </left>
      <right style="medium">
        <color theme="0"/>
      </right>
      <top style="thick">
        <color theme="0" tint="-4.9989318521683403E-2"/>
      </top>
      <bottom style="thin">
        <color theme="0"/>
      </bottom>
      <diagonal/>
    </border>
    <border>
      <left/>
      <right style="thin">
        <color theme="0"/>
      </right>
      <top style="thick">
        <color theme="0" tint="-4.9989318521683403E-2"/>
      </top>
      <bottom style="thin">
        <color theme="0"/>
      </bottom>
      <diagonal/>
    </border>
    <border>
      <left style="thin">
        <color theme="0"/>
      </left>
      <right style="thick">
        <color theme="0" tint="-4.9989318521683403E-2"/>
      </right>
      <top style="thick">
        <color theme="0" tint="-4.9989318521683403E-2"/>
      </top>
      <bottom style="thin">
        <color theme="0"/>
      </bottom>
      <diagonal/>
    </border>
    <border>
      <left style="medium">
        <color theme="0"/>
      </left>
      <right style="thin">
        <color theme="0"/>
      </right>
      <top style="thin">
        <color theme="0"/>
      </top>
      <bottom style="thick">
        <color theme="0" tint="-4.9989318521683403E-2"/>
      </bottom>
      <diagonal/>
    </border>
    <border>
      <left style="thin">
        <color theme="0"/>
      </left>
      <right style="medium">
        <color theme="0"/>
      </right>
      <top style="thin">
        <color theme="0"/>
      </top>
      <bottom style="thick">
        <color theme="0" tint="-4.9989318521683403E-2"/>
      </bottom>
      <diagonal/>
    </border>
    <border>
      <left/>
      <right style="thick">
        <color theme="0" tint="-4.9989318521683403E-2"/>
      </right>
      <top/>
      <bottom style="thick">
        <color theme="0" tint="-4.9989318521683403E-2"/>
      </bottom>
      <diagonal/>
    </border>
    <border>
      <left/>
      <right style="thick">
        <color theme="0" tint="-4.9989318521683403E-2"/>
      </right>
      <top/>
      <bottom/>
      <diagonal/>
    </border>
    <border>
      <left/>
      <right/>
      <top/>
      <bottom style="thick">
        <color theme="0" tint="-4.9989318521683403E-2"/>
      </bottom>
      <diagonal/>
    </border>
    <border>
      <left style="thick">
        <color theme="0" tint="-4.9989318521683403E-2"/>
      </left>
      <right style="thin">
        <color theme="0"/>
      </right>
      <top style="thin">
        <color theme="0"/>
      </top>
      <bottom style="thick">
        <color theme="0"/>
      </bottom>
      <diagonal/>
    </border>
    <border>
      <left style="thin">
        <color theme="0"/>
      </left>
      <right/>
      <top style="thin">
        <color theme="0"/>
      </top>
      <bottom style="thick">
        <color theme="0"/>
      </bottom>
      <diagonal/>
    </border>
    <border>
      <left style="medium">
        <color theme="0"/>
      </left>
      <right style="thin">
        <color theme="0"/>
      </right>
      <top style="thin">
        <color theme="0"/>
      </top>
      <bottom style="thick">
        <color theme="0"/>
      </bottom>
      <diagonal/>
    </border>
    <border>
      <left style="thin">
        <color theme="0"/>
      </left>
      <right style="medium">
        <color theme="0"/>
      </right>
      <top style="thin">
        <color theme="0"/>
      </top>
      <bottom style="thick">
        <color theme="0"/>
      </bottom>
      <diagonal/>
    </border>
    <border>
      <left style="medium">
        <color theme="0"/>
      </left>
      <right style="thin">
        <color theme="0"/>
      </right>
      <top/>
      <bottom style="thick">
        <color theme="0"/>
      </bottom>
      <diagonal/>
    </border>
    <border>
      <left style="thin">
        <color theme="0"/>
      </left>
      <right style="thick">
        <color theme="0" tint="-4.9989318521683403E-2"/>
      </right>
      <top/>
      <bottom style="thick">
        <color theme="0"/>
      </bottom>
      <diagonal/>
    </border>
    <border>
      <left style="thick">
        <color theme="0" tint="-0.14996795556505021"/>
      </left>
      <right style="medium">
        <color theme="0"/>
      </right>
      <top style="thick">
        <color theme="0" tint="-0.14996795556505021"/>
      </top>
      <bottom style="medium">
        <color theme="0"/>
      </bottom>
      <diagonal/>
    </border>
    <border>
      <left style="medium">
        <color theme="0"/>
      </left>
      <right style="medium">
        <color theme="0"/>
      </right>
      <top style="thick">
        <color theme="0" tint="-0.14996795556505021"/>
      </top>
      <bottom style="medium">
        <color theme="0"/>
      </bottom>
      <diagonal/>
    </border>
    <border>
      <left style="medium">
        <color theme="0"/>
      </left>
      <right style="thick">
        <color theme="0" tint="-0.14996795556505021"/>
      </right>
      <top style="thick">
        <color theme="0" tint="-0.14996795556505021"/>
      </top>
      <bottom style="medium">
        <color theme="0"/>
      </bottom>
      <diagonal/>
    </border>
    <border>
      <left style="thick">
        <color theme="0" tint="-0.14996795556505021"/>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ck">
        <color theme="0" tint="-0.14996795556505021"/>
      </right>
      <top style="thin">
        <color theme="0"/>
      </top>
      <bottom style="thin">
        <color theme="0"/>
      </bottom>
      <diagonal/>
    </border>
    <border>
      <left style="thick">
        <color theme="0" tint="-0.14996795556505021"/>
      </left>
      <right style="medium">
        <color theme="0"/>
      </right>
      <top/>
      <bottom style="thin">
        <color theme="0"/>
      </bottom>
      <diagonal/>
    </border>
    <border>
      <left style="medium">
        <color theme="0"/>
      </left>
      <right style="medium">
        <color theme="0"/>
      </right>
      <top/>
      <bottom style="thin">
        <color theme="0"/>
      </bottom>
      <diagonal/>
    </border>
    <border>
      <left style="medium">
        <color theme="0"/>
      </left>
      <right style="thick">
        <color theme="0" tint="-0.14996795556505021"/>
      </right>
      <top/>
      <bottom style="thin">
        <color theme="0"/>
      </bottom>
      <diagonal/>
    </border>
    <border>
      <left style="thick">
        <color theme="0" tint="-0.14996795556505021"/>
      </left>
      <right style="medium">
        <color theme="0"/>
      </right>
      <top style="medium">
        <color theme="0"/>
      </top>
      <bottom style="thick">
        <color theme="0"/>
      </bottom>
      <diagonal/>
    </border>
    <border>
      <left style="medium">
        <color theme="0"/>
      </left>
      <right style="medium">
        <color theme="0"/>
      </right>
      <top style="medium">
        <color theme="0"/>
      </top>
      <bottom style="thick">
        <color theme="0"/>
      </bottom>
      <diagonal/>
    </border>
    <border>
      <left style="medium">
        <color theme="0"/>
      </left>
      <right style="thick">
        <color theme="0" tint="-0.14996795556505021"/>
      </right>
      <top style="medium">
        <color theme="0"/>
      </top>
      <bottom style="thick">
        <color theme="0"/>
      </bottom>
      <diagonal/>
    </border>
    <border>
      <left style="thick">
        <color theme="0" tint="-4.9989318521683403E-2"/>
      </left>
      <right style="thin">
        <color theme="0"/>
      </right>
      <top style="thick">
        <color theme="0"/>
      </top>
      <bottom style="thick">
        <color theme="0" tint="-4.9989318521683403E-2"/>
      </bottom>
      <diagonal/>
    </border>
    <border>
      <left style="thin">
        <color theme="0"/>
      </left>
      <right style="thin">
        <color theme="0"/>
      </right>
      <top style="thick">
        <color theme="0"/>
      </top>
      <bottom style="thick">
        <color theme="0" tint="-4.9989318521683403E-2"/>
      </bottom>
      <diagonal/>
    </border>
    <border>
      <left style="thin">
        <color theme="0"/>
      </left>
      <right style="thick">
        <color theme="0"/>
      </right>
      <top style="thick">
        <color theme="0"/>
      </top>
      <bottom style="thick">
        <color theme="0" tint="-4.9989318521683403E-2"/>
      </bottom>
      <diagonal/>
    </border>
    <border>
      <left style="thick">
        <color theme="0" tint="-4.9989318521683403E-2"/>
      </left>
      <right/>
      <top style="thick">
        <color theme="0" tint="-4.9989318521683403E-2"/>
      </top>
      <bottom style="thin">
        <color theme="0"/>
      </bottom>
      <diagonal/>
    </border>
    <border>
      <left/>
      <right/>
      <top style="thick">
        <color theme="0" tint="-4.9989318521683403E-2"/>
      </top>
      <bottom style="thin">
        <color theme="0"/>
      </bottom>
      <diagonal/>
    </border>
    <border>
      <left/>
      <right style="thick">
        <color theme="0"/>
      </right>
      <top style="thick">
        <color theme="0" tint="-4.9989318521683403E-2"/>
      </top>
      <bottom style="thin">
        <color theme="0"/>
      </bottom>
      <diagonal/>
    </border>
    <border>
      <left style="thick">
        <color theme="0" tint="-4.9989318521683403E-2"/>
      </left>
      <right/>
      <top style="thin">
        <color theme="0"/>
      </top>
      <bottom style="thin">
        <color theme="0"/>
      </bottom>
      <diagonal/>
    </border>
    <border>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medium">
        <color theme="0"/>
      </right>
      <top style="thick">
        <color theme="0"/>
      </top>
      <bottom style="thin">
        <color theme="0"/>
      </bottom>
      <diagonal/>
    </border>
    <border>
      <left style="medium">
        <color theme="0"/>
      </left>
      <right style="thick">
        <color theme="0" tint="-4.9989318521683403E-2"/>
      </right>
      <top style="thick">
        <color theme="0"/>
      </top>
      <bottom style="thin">
        <color theme="0"/>
      </bottom>
      <diagonal/>
    </border>
    <border>
      <left style="thick">
        <color theme="0"/>
      </left>
      <right style="medium">
        <color theme="0"/>
      </right>
      <top style="thin">
        <color theme="0"/>
      </top>
      <bottom style="thin">
        <color theme="0"/>
      </bottom>
      <diagonal/>
    </border>
    <border>
      <left style="medium">
        <color theme="0"/>
      </left>
      <right style="thick">
        <color theme="0" tint="-4.9989318521683403E-2"/>
      </right>
      <top style="thin">
        <color theme="0"/>
      </top>
      <bottom style="thin">
        <color theme="0"/>
      </bottom>
      <diagonal/>
    </border>
    <border>
      <left style="thick">
        <color theme="0"/>
      </left>
      <right style="medium">
        <color theme="0"/>
      </right>
      <top style="thin">
        <color theme="0"/>
      </top>
      <bottom style="thick">
        <color theme="0"/>
      </bottom>
      <diagonal/>
    </border>
    <border>
      <left style="medium">
        <color theme="0"/>
      </left>
      <right style="thick">
        <color theme="0" tint="-4.9989318521683403E-2"/>
      </right>
      <top style="thin">
        <color theme="0"/>
      </top>
      <bottom style="thick">
        <color theme="0"/>
      </bottom>
      <diagonal/>
    </border>
    <border>
      <left style="thick">
        <color theme="0"/>
      </left>
      <right style="medium">
        <color theme="0"/>
      </right>
      <top style="thick">
        <color theme="0"/>
      </top>
      <bottom style="thick">
        <color theme="0" tint="-4.9989318521683403E-2"/>
      </bottom>
      <diagonal/>
    </border>
    <border>
      <left style="medium">
        <color theme="0"/>
      </left>
      <right style="thick">
        <color theme="0" tint="-4.9989318521683403E-2"/>
      </right>
      <top style="thick">
        <color theme="0"/>
      </top>
      <bottom style="thick">
        <color theme="0" tint="-4.9989318521683403E-2"/>
      </bottom>
      <diagonal/>
    </border>
    <border>
      <left style="thick">
        <color theme="0" tint="-4.9989318521683403E-2"/>
      </left>
      <right style="medium">
        <color theme="0"/>
      </right>
      <top style="thick">
        <color theme="0" tint="-4.9989318521683403E-2"/>
      </top>
      <bottom style="thin">
        <color theme="0"/>
      </bottom>
      <diagonal/>
    </border>
    <border>
      <left style="medium">
        <color theme="0"/>
      </left>
      <right style="thick">
        <color theme="0" tint="-4.9989318521683403E-2"/>
      </right>
      <top style="thick">
        <color theme="0" tint="-4.9989318521683403E-2"/>
      </top>
      <bottom style="thin">
        <color theme="0"/>
      </bottom>
      <diagonal/>
    </border>
    <border>
      <left style="thick">
        <color theme="0" tint="-4.9989318521683403E-2"/>
      </left>
      <right style="medium">
        <color theme="0"/>
      </right>
      <top style="thin">
        <color theme="0"/>
      </top>
      <bottom style="thick">
        <color theme="0"/>
      </bottom>
      <diagonal/>
    </border>
    <border>
      <left style="thick">
        <color theme="0" tint="-4.9989318521683403E-2"/>
      </left>
      <right/>
      <top style="thin">
        <color theme="0"/>
      </top>
      <bottom/>
      <diagonal/>
    </border>
    <border>
      <left/>
      <right/>
      <top style="thin">
        <color theme="0"/>
      </top>
      <bottom/>
      <diagonal/>
    </border>
    <border>
      <left/>
      <right style="thick">
        <color theme="0"/>
      </right>
      <top style="thin">
        <color theme="0"/>
      </top>
      <bottom/>
      <diagonal/>
    </border>
    <border>
      <left style="thick">
        <color theme="0" tint="-0.14996795556505021"/>
      </left>
      <right/>
      <top style="thin">
        <color theme="0"/>
      </top>
      <bottom style="thick">
        <color theme="0" tint="-0.14996795556505021"/>
      </bottom>
      <diagonal/>
    </border>
    <border>
      <left/>
      <right/>
      <top style="thin">
        <color theme="0"/>
      </top>
      <bottom style="thick">
        <color theme="0" tint="-0.14996795556505021"/>
      </bottom>
      <diagonal/>
    </border>
    <border>
      <left style="medium">
        <color theme="0"/>
      </left>
      <right style="medium">
        <color theme="0"/>
      </right>
      <top style="thick">
        <color theme="0" tint="-0.14996795556505021"/>
      </top>
      <bottom style="thin">
        <color theme="0"/>
      </bottom>
      <diagonal/>
    </border>
    <border>
      <left style="medium">
        <color theme="0"/>
      </left>
      <right style="medium">
        <color theme="0"/>
      </right>
      <top style="thick">
        <color theme="0" tint="-0.14996795556505021"/>
      </top>
      <bottom style="thick">
        <color theme="0"/>
      </bottom>
      <diagonal/>
    </border>
    <border>
      <left style="medium">
        <color theme="0"/>
      </left>
      <right style="medium">
        <color theme="0"/>
      </right>
      <top style="thick">
        <color theme="0" tint="-0.14996795556505021"/>
      </top>
      <bottom/>
      <diagonal/>
    </border>
    <border>
      <left style="thick">
        <color theme="0" tint="-0.14996795556505021"/>
      </left>
      <right style="medium">
        <color theme="0"/>
      </right>
      <top/>
      <bottom/>
      <diagonal/>
    </border>
    <border>
      <left style="medium">
        <color theme="0"/>
      </left>
      <right style="medium">
        <color theme="0"/>
      </right>
      <top style="thin">
        <color theme="0"/>
      </top>
      <bottom/>
      <diagonal/>
    </border>
    <border>
      <left style="medium">
        <color theme="0"/>
      </left>
      <right style="medium">
        <color theme="0"/>
      </right>
      <top style="thick">
        <color theme="0"/>
      </top>
      <bottom style="medium">
        <color theme="0"/>
      </bottom>
      <diagonal/>
    </border>
    <border>
      <left style="medium">
        <color theme="0"/>
      </left>
      <right style="thin">
        <color theme="0"/>
      </right>
      <top/>
      <bottom/>
      <diagonal/>
    </border>
    <border>
      <left style="medium">
        <color theme="0"/>
      </left>
      <right style="thick">
        <color theme="0" tint="-0.14993743705557422"/>
      </right>
      <top style="thick">
        <color theme="0" tint="-0.14996795556505021"/>
      </top>
      <bottom style="medium">
        <color theme="0"/>
      </bottom>
      <diagonal/>
    </border>
    <border>
      <left style="thin">
        <color theme="0"/>
      </left>
      <right style="thin">
        <color theme="0"/>
      </right>
      <top/>
      <bottom style="thin">
        <color theme="0"/>
      </bottom>
      <diagonal/>
    </border>
    <border>
      <left style="thin">
        <color theme="0"/>
      </left>
      <right style="thin">
        <color theme="0"/>
      </right>
      <top style="thick">
        <color theme="0"/>
      </top>
      <bottom style="dashed">
        <color theme="0"/>
      </bottom>
      <diagonal/>
    </border>
    <border>
      <left style="thin">
        <color theme="0"/>
      </left>
      <right style="thick">
        <color theme="0" tint="-0.14996795556505021"/>
      </right>
      <top style="thick">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style="thick">
        <color theme="0" tint="-0.14996795556505021"/>
      </right>
      <top style="dashed">
        <color theme="0"/>
      </top>
      <bottom style="dashed">
        <color theme="0"/>
      </bottom>
      <diagonal/>
    </border>
    <border>
      <left style="thin">
        <color theme="0"/>
      </left>
      <right style="thick">
        <color theme="0" tint="-0.14993743705557422"/>
      </right>
      <top/>
      <bottom style="thin">
        <color theme="0"/>
      </bottom>
      <diagonal/>
    </border>
    <border>
      <left style="thick">
        <color theme="0" tint="-0.14996795556505021"/>
      </left>
      <right style="medium">
        <color theme="0"/>
      </right>
      <top/>
      <bottom style="thick">
        <color theme="0"/>
      </bottom>
      <diagonal/>
    </border>
    <border>
      <left style="medium">
        <color theme="0"/>
      </left>
      <right style="medium">
        <color theme="0"/>
      </right>
      <top/>
      <bottom style="thick">
        <color theme="0"/>
      </bottom>
      <diagonal/>
    </border>
    <border>
      <left style="thin">
        <color theme="0"/>
      </left>
      <right style="medium">
        <color theme="0"/>
      </right>
      <top/>
      <bottom style="thick">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medium">
        <color theme="0"/>
      </bottom>
      <diagonal/>
    </border>
    <border>
      <left style="thin">
        <color theme="0"/>
      </left>
      <right style="thin">
        <color theme="0"/>
      </right>
      <top style="thin">
        <color theme="0"/>
      </top>
      <bottom style="medium">
        <color theme="0"/>
      </bottom>
      <diagonal/>
    </border>
    <border>
      <left style="thin">
        <color theme="0"/>
      </left>
      <right style="thick">
        <color theme="0" tint="-0.14993743705557422"/>
      </right>
      <top style="thin">
        <color theme="0"/>
      </top>
      <bottom style="medium">
        <color theme="0"/>
      </bottom>
      <diagonal/>
    </border>
    <border>
      <left/>
      <right style="thin">
        <color theme="0"/>
      </right>
      <top style="thick">
        <color theme="0"/>
      </top>
      <bottom style="dashed">
        <color theme="0"/>
      </bottom>
      <diagonal/>
    </border>
    <border>
      <left/>
      <right style="thin">
        <color theme="0"/>
      </right>
      <top style="dashed">
        <color theme="0"/>
      </top>
      <bottom style="dashed">
        <color theme="0"/>
      </bottom>
      <diagonal/>
    </border>
    <border>
      <left style="thick">
        <color theme="0" tint="-0.14996795556505021"/>
      </left>
      <right style="medium">
        <color theme="0"/>
      </right>
      <top style="thick">
        <color theme="0"/>
      </top>
      <bottom style="dashed">
        <color theme="0"/>
      </bottom>
      <diagonal/>
    </border>
    <border>
      <left style="medium">
        <color theme="0"/>
      </left>
      <right style="medium">
        <color theme="0"/>
      </right>
      <top style="thick">
        <color theme="0"/>
      </top>
      <bottom style="dashed">
        <color theme="0"/>
      </bottom>
      <diagonal/>
    </border>
    <border>
      <left style="thick">
        <color theme="0" tint="-0.14996795556505021"/>
      </left>
      <right style="medium">
        <color theme="0"/>
      </right>
      <top style="dashed">
        <color theme="0"/>
      </top>
      <bottom style="dashed">
        <color theme="0"/>
      </bottom>
      <diagonal/>
    </border>
    <border>
      <left style="medium">
        <color theme="0"/>
      </left>
      <right style="medium">
        <color theme="0"/>
      </right>
      <top style="dashed">
        <color theme="0"/>
      </top>
      <bottom style="dashed">
        <color theme="0"/>
      </bottom>
      <diagonal/>
    </border>
    <border>
      <left style="thin">
        <color theme="0"/>
      </left>
      <right/>
      <top style="thick">
        <color theme="0"/>
      </top>
      <bottom style="dashed">
        <color theme="0"/>
      </bottom>
      <diagonal/>
    </border>
    <border>
      <left style="thin">
        <color theme="0"/>
      </left>
      <right/>
      <top style="dashed">
        <color theme="0"/>
      </top>
      <bottom style="dashed">
        <color theme="0"/>
      </bottom>
      <diagonal/>
    </border>
    <border>
      <left style="thin">
        <color theme="0"/>
      </left>
      <right style="medium">
        <color theme="0"/>
      </right>
      <top style="thick">
        <color theme="0"/>
      </top>
      <bottom style="dashed">
        <color theme="0"/>
      </bottom>
      <diagonal/>
    </border>
    <border>
      <left style="thin">
        <color theme="0"/>
      </left>
      <right style="medium">
        <color theme="0"/>
      </right>
      <top style="dashed">
        <color theme="0"/>
      </top>
      <bottom style="dashed">
        <color theme="0"/>
      </bottom>
      <diagonal/>
    </border>
    <border>
      <left/>
      <right/>
      <top/>
      <bottom style="medium">
        <color theme="0"/>
      </bottom>
      <diagonal/>
    </border>
    <border>
      <left/>
      <right/>
      <top style="thick">
        <color theme="0"/>
      </top>
      <bottom style="dashed">
        <color theme="0"/>
      </bottom>
      <diagonal/>
    </border>
    <border>
      <left/>
      <right/>
      <top style="dashed">
        <color theme="0"/>
      </top>
      <bottom style="dashed">
        <color theme="0"/>
      </bottom>
      <diagonal/>
    </border>
    <border>
      <left/>
      <right/>
      <top style="dashed">
        <color theme="0"/>
      </top>
      <bottom style="thick">
        <color theme="0" tint="-0.14996795556505021"/>
      </bottom>
      <diagonal/>
    </border>
    <border>
      <left style="medium">
        <color theme="0"/>
      </left>
      <right/>
      <top/>
      <bottom style="medium">
        <color theme="0"/>
      </bottom>
      <diagonal/>
    </border>
    <border>
      <left/>
      <right style="medium">
        <color theme="0"/>
      </right>
      <top/>
      <bottom style="medium">
        <color theme="0"/>
      </bottom>
      <diagonal/>
    </border>
    <border>
      <left style="thin">
        <color theme="0"/>
      </left>
      <right style="thin">
        <color theme="0"/>
      </right>
      <top/>
      <bottom/>
      <diagonal/>
    </border>
    <border>
      <left style="thin">
        <color theme="0"/>
      </left>
      <right style="thick">
        <color theme="0" tint="-0.14993743705557422"/>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top style="thick">
        <color theme="0" tint="-0.14996795556505021"/>
      </top>
      <bottom/>
      <diagonal/>
    </border>
    <border>
      <left/>
      <right style="medium">
        <color theme="0"/>
      </right>
      <top style="thick">
        <color theme="0" tint="-0.14996795556505021"/>
      </top>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right/>
      <top style="thick">
        <color theme="0" tint="-0.14996795556505021"/>
      </top>
      <bottom/>
      <diagonal/>
    </border>
    <border>
      <left/>
      <right style="thin">
        <color theme="0"/>
      </right>
      <top/>
      <bottom/>
      <diagonal/>
    </border>
    <border>
      <left style="thin">
        <color theme="0"/>
      </left>
      <right style="thick">
        <color theme="0" tint="-0.14993743705557422"/>
      </right>
      <top/>
      <bottom style="medium">
        <color theme="0"/>
      </bottom>
      <diagonal/>
    </border>
    <border>
      <left/>
      <right style="medium">
        <color theme="0"/>
      </right>
      <top style="thick">
        <color theme="0" tint="-0.14996795556505021"/>
      </top>
      <bottom style="medium">
        <color theme="0"/>
      </bottom>
      <diagonal/>
    </border>
    <border>
      <left style="medium">
        <color theme="0"/>
      </left>
      <right/>
      <top style="thick">
        <color theme="0" tint="-0.14996795556505021"/>
      </top>
      <bottom style="medium">
        <color theme="0"/>
      </bottom>
      <diagonal/>
    </border>
    <border>
      <left/>
      <right/>
      <top style="thick">
        <color theme="0" tint="-0.14996795556505021"/>
      </top>
      <bottom style="medium">
        <color theme="0"/>
      </bottom>
      <diagonal/>
    </border>
    <border>
      <left/>
      <right style="thick">
        <color theme="0" tint="-0.14993743705557422"/>
      </right>
      <top style="thick">
        <color theme="0" tint="-0.1499679555650502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ck">
        <color theme="0" tint="-0.14993743705557422"/>
      </right>
      <top/>
      <bottom style="thick">
        <color theme="0"/>
      </bottom>
      <diagonal/>
    </border>
    <border>
      <left style="medium">
        <color theme="0"/>
      </left>
      <right style="thin">
        <color theme="0"/>
      </right>
      <top style="thick">
        <color theme="0"/>
      </top>
      <bottom style="dashed">
        <color theme="0"/>
      </bottom>
      <diagonal/>
    </border>
    <border>
      <left style="medium">
        <color theme="0"/>
      </left>
      <right style="thin">
        <color theme="0"/>
      </right>
      <top style="dashed">
        <color theme="0"/>
      </top>
      <bottom style="dashed">
        <color theme="0"/>
      </bottom>
      <diagonal/>
    </border>
    <border>
      <left style="medium">
        <color theme="0"/>
      </left>
      <right style="thick">
        <color theme="0" tint="-0.14993743705557422"/>
      </right>
      <top style="medium">
        <color theme="0"/>
      </top>
      <bottom style="thick">
        <color theme="0"/>
      </bottom>
      <diagonal/>
    </border>
    <border>
      <left style="medium">
        <color theme="0"/>
      </left>
      <right/>
      <top style="thin">
        <color theme="0"/>
      </top>
      <bottom style="thin">
        <color theme="0"/>
      </bottom>
      <diagonal/>
    </border>
    <border>
      <left style="medium">
        <color theme="0"/>
      </left>
      <right style="thick">
        <color theme="0" tint="-0.14993743705557422"/>
      </right>
      <top style="thick">
        <color theme="0" tint="-0.14996795556505021"/>
      </top>
      <bottom/>
      <diagonal/>
    </border>
    <border>
      <left style="thick">
        <color theme="0" tint="-0.14996795556505021"/>
      </left>
      <right style="medium">
        <color theme="0"/>
      </right>
      <top style="medium">
        <color theme="0"/>
      </top>
      <bottom/>
      <diagonal/>
    </border>
    <border>
      <left style="thick">
        <color theme="0" tint="-0.14996795556505021"/>
      </left>
      <right style="medium">
        <color theme="0"/>
      </right>
      <top style="medium">
        <color theme="0"/>
      </top>
      <bottom style="medium">
        <color theme="0"/>
      </bottom>
      <diagonal/>
    </border>
    <border>
      <left style="medium">
        <color theme="0"/>
      </left>
      <right style="thick">
        <color theme="0" tint="-0.14996795556505021"/>
      </right>
      <top style="medium">
        <color theme="0"/>
      </top>
      <bottom style="medium">
        <color theme="0"/>
      </bottom>
      <diagonal/>
    </border>
    <border>
      <left/>
      <right/>
      <top style="thick">
        <color theme="0" tint="-0.14996795556505021"/>
      </top>
      <bottom style="thin">
        <color theme="0"/>
      </bottom>
      <diagonal/>
    </border>
    <border>
      <left style="thick">
        <color theme="0" tint="-0.14996795556505021"/>
      </left>
      <right style="thin">
        <color theme="0"/>
      </right>
      <top style="thick">
        <color theme="0" tint="-0.14996795556505021"/>
      </top>
      <bottom style="medium">
        <color theme="0"/>
      </bottom>
      <diagonal/>
    </border>
    <border>
      <left style="thick">
        <color theme="0"/>
      </left>
      <right style="thin">
        <color theme="0"/>
      </right>
      <top style="thick">
        <color theme="0" tint="-0.14996795556505021"/>
      </top>
      <bottom style="medium">
        <color theme="0"/>
      </bottom>
      <diagonal/>
    </border>
    <border>
      <left/>
      <right style="thin">
        <color theme="0"/>
      </right>
      <top style="thick">
        <color theme="0" tint="-0.14996795556505021"/>
      </top>
      <bottom style="medium">
        <color theme="0"/>
      </bottom>
      <diagonal/>
    </border>
    <border>
      <left style="thin">
        <color theme="0"/>
      </left>
      <right style="thin">
        <color theme="0"/>
      </right>
      <top style="thick">
        <color theme="0" tint="-0.14996795556505021"/>
      </top>
      <bottom/>
      <diagonal/>
    </border>
    <border>
      <left style="thin">
        <color theme="0"/>
      </left>
      <right/>
      <top style="thick">
        <color theme="0" tint="-0.14996795556505021"/>
      </top>
      <bottom/>
      <diagonal/>
    </border>
    <border>
      <left style="thin">
        <color theme="0"/>
      </left>
      <right style="thick">
        <color theme="0"/>
      </right>
      <top style="thick">
        <color theme="0" tint="-0.14996795556505021"/>
      </top>
      <bottom/>
      <diagonal/>
    </border>
    <border>
      <left style="thin">
        <color theme="0"/>
      </left>
      <right style="thick">
        <color theme="0" tint="-0.14996795556505021"/>
      </right>
      <top style="thick">
        <color theme="0" tint="-0.14996795556505021"/>
      </top>
      <bottom/>
      <diagonal/>
    </border>
    <border>
      <left style="thick">
        <color theme="0" tint="-0.14996795556505021"/>
      </left>
      <right style="medium">
        <color theme="0"/>
      </right>
      <top style="thin">
        <color theme="0"/>
      </top>
      <bottom style="thick">
        <color theme="0" tint="-0.14996795556505021"/>
      </bottom>
      <diagonal/>
    </border>
    <border>
      <left style="thick">
        <color theme="0"/>
      </left>
      <right style="medium">
        <color theme="0"/>
      </right>
      <top style="medium">
        <color theme="0"/>
      </top>
      <bottom/>
      <diagonal/>
    </border>
    <border>
      <left/>
      <right style="medium">
        <color theme="0"/>
      </right>
      <top style="medium">
        <color theme="0"/>
      </top>
      <bottom/>
      <diagonal/>
    </border>
    <border>
      <left/>
      <right style="medium">
        <color theme="0"/>
      </right>
      <top/>
      <bottom style="hair">
        <color theme="0"/>
      </bottom>
      <diagonal/>
    </border>
    <border>
      <left/>
      <right style="medium">
        <color theme="0"/>
      </right>
      <top style="hair">
        <color theme="0"/>
      </top>
      <bottom style="hair">
        <color theme="0"/>
      </bottom>
      <diagonal/>
    </border>
    <border>
      <left style="thin">
        <color theme="0"/>
      </left>
      <right style="thin">
        <color theme="0"/>
      </right>
      <top style="medium">
        <color theme="0"/>
      </top>
      <bottom style="medium">
        <color theme="0"/>
      </bottom>
      <diagonal/>
    </border>
    <border>
      <left style="thin">
        <color theme="0"/>
      </left>
      <right/>
      <top style="medium">
        <color theme="0"/>
      </top>
      <bottom style="medium">
        <color theme="0"/>
      </bottom>
      <diagonal/>
    </border>
    <border>
      <left style="thin">
        <color theme="0"/>
      </left>
      <right style="thick">
        <color theme="0"/>
      </right>
      <top style="medium">
        <color theme="0"/>
      </top>
      <bottom style="medium">
        <color theme="0"/>
      </bottom>
      <diagonal/>
    </border>
    <border>
      <left style="thin">
        <color theme="0"/>
      </left>
      <right style="thick">
        <color theme="0" tint="-0.14996795556505021"/>
      </right>
      <top style="medium">
        <color theme="0"/>
      </top>
      <bottom style="medium">
        <color theme="0"/>
      </bottom>
      <diagonal/>
    </border>
    <border>
      <left style="thin">
        <color theme="0"/>
      </left>
      <right/>
      <top/>
      <bottom/>
      <diagonal/>
    </border>
    <border>
      <left style="thick">
        <color theme="0"/>
      </left>
      <right style="medium">
        <color theme="0"/>
      </right>
      <top/>
      <bottom/>
      <diagonal/>
    </border>
    <border>
      <left style="thin">
        <color theme="0"/>
      </left>
      <right style="thick">
        <color theme="0"/>
      </right>
      <top/>
      <bottom/>
      <diagonal/>
    </border>
    <border>
      <left style="thin">
        <color theme="0"/>
      </left>
      <right style="thick">
        <color theme="0" tint="-0.14996795556505021"/>
      </right>
      <top/>
      <bottom/>
      <diagonal/>
    </border>
    <border>
      <left/>
      <right style="thin">
        <color theme="0"/>
      </right>
      <top style="medium">
        <color theme="0"/>
      </top>
      <bottom style="thick">
        <color theme="0"/>
      </bottom>
      <diagonal/>
    </border>
    <border>
      <left style="thin">
        <color theme="0"/>
      </left>
      <right style="thin">
        <color theme="0"/>
      </right>
      <top style="medium">
        <color theme="0"/>
      </top>
      <bottom style="thick">
        <color theme="0"/>
      </bottom>
      <diagonal/>
    </border>
    <border>
      <left style="thin">
        <color theme="0"/>
      </left>
      <right/>
      <top style="medium">
        <color theme="0"/>
      </top>
      <bottom style="thick">
        <color theme="0"/>
      </bottom>
      <diagonal/>
    </border>
    <border>
      <left style="thick">
        <color theme="0"/>
      </left>
      <right style="medium">
        <color theme="0"/>
      </right>
      <top style="medium">
        <color theme="0"/>
      </top>
      <bottom style="thick">
        <color theme="0"/>
      </bottom>
      <diagonal/>
    </border>
    <border>
      <left style="thin">
        <color theme="0"/>
      </left>
      <right style="thick">
        <color theme="0"/>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thin">
        <color theme="0"/>
      </left>
      <right style="thick">
        <color theme="0" tint="-0.14996795556505021"/>
      </right>
      <top style="medium">
        <color theme="0"/>
      </top>
      <bottom style="thick">
        <color theme="0"/>
      </bottom>
      <diagonal/>
    </border>
    <border>
      <left style="thin">
        <color theme="0"/>
      </left>
      <right style="thick">
        <color theme="0" tint="-0.14996795556505021"/>
      </right>
      <top style="hair">
        <color theme="0"/>
      </top>
      <bottom style="hair">
        <color theme="0"/>
      </bottom>
      <diagonal/>
    </border>
    <border>
      <left style="thick">
        <color theme="0" tint="-0.14996795556505021"/>
      </left>
      <right style="medium">
        <color theme="0"/>
      </right>
      <top style="hair">
        <color theme="0"/>
      </top>
      <bottom style="hair">
        <color theme="0"/>
      </bottom>
      <diagonal/>
    </border>
    <border>
      <left style="medium">
        <color theme="0"/>
      </left>
      <right style="medium">
        <color theme="0"/>
      </right>
      <top style="hair">
        <color theme="0"/>
      </top>
      <bottom style="hair">
        <color theme="0"/>
      </bottom>
      <diagonal/>
    </border>
    <border>
      <left style="medium">
        <color theme="0"/>
      </left>
      <right style="thick">
        <color theme="0" tint="-0.14996795556505021"/>
      </right>
      <top style="hair">
        <color theme="0"/>
      </top>
      <bottom style="hair">
        <color theme="0"/>
      </bottom>
      <diagonal/>
    </border>
    <border>
      <left style="medium">
        <color theme="0"/>
      </left>
      <right style="thin">
        <color theme="0"/>
      </right>
      <top style="hair">
        <color theme="0"/>
      </top>
      <bottom style="hair">
        <color theme="0"/>
      </bottom>
      <diagonal/>
    </border>
    <border>
      <left style="thick">
        <color theme="0" tint="-0.14996795556505021"/>
      </left>
      <right style="medium">
        <color theme="0"/>
      </right>
      <top style="thick">
        <color theme="0"/>
      </top>
      <bottom style="hair">
        <color theme="0"/>
      </bottom>
      <diagonal/>
    </border>
    <border>
      <left style="medium">
        <color theme="0"/>
      </left>
      <right style="thin">
        <color theme="0"/>
      </right>
      <top style="thick">
        <color theme="0"/>
      </top>
      <bottom style="hair">
        <color theme="0"/>
      </bottom>
      <diagonal/>
    </border>
    <border>
      <left style="thick">
        <color theme="0" tint="-0.14996795556505021"/>
      </left>
      <right style="medium">
        <color theme="0"/>
      </right>
      <top style="thick">
        <color theme="0" tint="-0.14996795556505021"/>
      </top>
      <bottom style="thin">
        <color theme="0"/>
      </bottom>
      <diagonal/>
    </border>
    <border>
      <left style="thick">
        <color theme="0" tint="-0.14996795556505021"/>
      </left>
      <right style="medium">
        <color theme="0"/>
      </right>
      <top style="thin">
        <color theme="0"/>
      </top>
      <bottom style="thick">
        <color theme="0"/>
      </bottom>
      <diagonal/>
    </border>
    <border>
      <left style="medium">
        <color theme="0"/>
      </left>
      <right style="thick">
        <color theme="0" tint="-0.14996795556505021"/>
      </right>
      <top/>
      <bottom style="thick">
        <color theme="0"/>
      </bottom>
      <diagonal/>
    </border>
    <border>
      <left style="thick">
        <color theme="0" tint="-0.14996795556505021"/>
      </left>
      <right style="medium">
        <color theme="0"/>
      </right>
      <top style="thin">
        <color theme="0"/>
      </top>
      <bottom style="medium">
        <color theme="0"/>
      </bottom>
      <diagonal/>
    </border>
    <border>
      <left style="thin">
        <color theme="0"/>
      </left>
      <right style="thick">
        <color theme="0" tint="-0.14996795556505021"/>
      </right>
      <top/>
      <bottom style="thick">
        <color theme="0"/>
      </bottom>
      <diagonal/>
    </border>
    <border>
      <left style="thick">
        <color theme="0" tint="-0.14996795556505021"/>
      </left>
      <right/>
      <top style="thick">
        <color theme="0" tint="-0.14996795556505021"/>
      </top>
      <bottom/>
      <diagonal/>
    </border>
    <border>
      <left style="thick">
        <color theme="0" tint="-0.14996795556505021"/>
      </left>
      <right/>
      <top/>
      <bottom style="medium">
        <color theme="0"/>
      </bottom>
      <diagonal/>
    </border>
    <border>
      <left style="thick">
        <color theme="0"/>
      </left>
      <right/>
      <top style="thick">
        <color theme="0" tint="-0.14996795556505021"/>
      </top>
      <bottom/>
      <diagonal/>
    </border>
    <border>
      <left style="thick">
        <color theme="0"/>
      </left>
      <right/>
      <top/>
      <bottom style="medium">
        <color theme="0"/>
      </bottom>
      <diagonal/>
    </border>
    <border>
      <left style="thick">
        <color theme="0" tint="-0.14996795556505021"/>
      </left>
      <right/>
      <top/>
      <bottom/>
      <diagonal/>
    </border>
    <border>
      <left style="thick">
        <color theme="0" tint="-0.14996795556505021"/>
      </left>
      <right style="medium">
        <color theme="0"/>
      </right>
      <top style="medium">
        <color theme="0"/>
      </top>
      <bottom style="hair">
        <color theme="0"/>
      </bottom>
      <diagonal/>
    </border>
    <border>
      <left style="medium">
        <color theme="0"/>
      </left>
      <right style="medium">
        <color theme="0"/>
      </right>
      <top style="medium">
        <color theme="0"/>
      </top>
      <bottom style="hair">
        <color theme="0"/>
      </bottom>
      <diagonal/>
    </border>
    <border>
      <left style="medium">
        <color theme="0"/>
      </left>
      <right style="thin">
        <color theme="0"/>
      </right>
      <top style="medium">
        <color theme="0"/>
      </top>
      <bottom style="hair">
        <color theme="0"/>
      </bottom>
      <diagonal/>
    </border>
    <border>
      <left style="thin">
        <color theme="0"/>
      </left>
      <right style="medium">
        <color theme="0"/>
      </right>
      <top style="medium">
        <color theme="0"/>
      </top>
      <bottom style="hair">
        <color theme="0"/>
      </bottom>
      <diagonal/>
    </border>
    <border>
      <left style="thin">
        <color theme="0"/>
      </left>
      <right style="thick">
        <color theme="0" tint="-0.14996795556505021"/>
      </right>
      <top style="medium">
        <color theme="0"/>
      </top>
      <bottom style="hair">
        <color theme="0"/>
      </bottom>
      <diagonal/>
    </border>
    <border>
      <left style="thin">
        <color theme="0"/>
      </left>
      <right style="medium">
        <color theme="0"/>
      </right>
      <top style="hair">
        <color theme="0"/>
      </top>
      <bottom style="hair">
        <color theme="0"/>
      </bottom>
      <diagonal/>
    </border>
    <border>
      <left style="thick">
        <color theme="0" tint="-0.14996795556505021"/>
      </left>
      <right style="medium">
        <color theme="0"/>
      </right>
      <top/>
      <bottom style="hair">
        <color theme="0"/>
      </bottom>
      <diagonal/>
    </border>
    <border>
      <left style="medium">
        <color theme="0"/>
      </left>
      <right style="medium">
        <color theme="0"/>
      </right>
      <top/>
      <bottom style="hair">
        <color theme="0"/>
      </bottom>
      <diagonal/>
    </border>
    <border>
      <left style="medium">
        <color theme="0"/>
      </left>
      <right style="thick">
        <color theme="0" tint="-0.14996795556505021"/>
      </right>
      <top/>
      <bottom style="hair">
        <color theme="0"/>
      </bottom>
      <diagonal/>
    </border>
    <border>
      <left style="thick">
        <color theme="0" tint="-0.14996795556505021"/>
      </left>
      <right style="thin">
        <color theme="0"/>
      </right>
      <top/>
      <bottom style="hair">
        <color theme="0"/>
      </bottom>
      <diagonal/>
    </border>
    <border>
      <left style="thin">
        <color theme="0"/>
      </left>
      <right style="medium">
        <color theme="0"/>
      </right>
      <top/>
      <bottom style="hair">
        <color theme="0"/>
      </bottom>
      <diagonal/>
    </border>
    <border>
      <left style="thick">
        <color theme="0" tint="-0.14996795556505021"/>
      </left>
      <right style="thin">
        <color theme="0"/>
      </right>
      <top style="hair">
        <color theme="0"/>
      </top>
      <bottom style="hair">
        <color theme="0"/>
      </bottom>
      <diagonal/>
    </border>
    <border>
      <left style="thick">
        <color theme="0" tint="-0.14996795556505021"/>
      </left>
      <right style="thin">
        <color theme="0"/>
      </right>
      <top/>
      <bottom style="thick">
        <color theme="0"/>
      </bottom>
      <diagonal/>
    </border>
    <border>
      <left style="thick">
        <color theme="0" tint="-0.14996795556505021"/>
      </left>
      <right style="thin">
        <color theme="0"/>
      </right>
      <top style="medium">
        <color theme="0"/>
      </top>
      <bottom style="medium">
        <color theme="0"/>
      </bottom>
      <diagonal/>
    </border>
    <border>
      <left style="medium">
        <color theme="0"/>
      </left>
      <right style="thick">
        <color theme="0" tint="-0.14993743705557422"/>
      </right>
      <top style="medium">
        <color theme="0"/>
      </top>
      <bottom style="medium">
        <color theme="0"/>
      </bottom>
      <diagonal/>
    </border>
    <border>
      <left style="medium">
        <color theme="0"/>
      </left>
      <right/>
      <top/>
      <bottom style="hair">
        <color theme="0"/>
      </bottom>
      <diagonal/>
    </border>
    <border>
      <left style="medium">
        <color theme="0"/>
      </left>
      <right/>
      <top style="hair">
        <color theme="0"/>
      </top>
      <bottom style="hair">
        <color theme="0"/>
      </bottom>
      <diagonal/>
    </border>
    <border>
      <left style="medium">
        <color theme="0"/>
      </left>
      <right style="thick">
        <color theme="0" tint="-0.14993743705557422"/>
      </right>
      <top/>
      <bottom style="medium">
        <color theme="0"/>
      </bottom>
      <diagonal/>
    </border>
    <border>
      <left style="thick">
        <color theme="0" tint="-0.14996795556505021"/>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medium">
        <color theme="0"/>
      </right>
      <top style="thin">
        <color theme="0"/>
      </top>
      <bottom/>
      <diagonal/>
    </border>
    <border>
      <left style="medium">
        <color theme="0"/>
      </left>
      <right style="thin">
        <color theme="0"/>
      </right>
      <top style="thin">
        <color theme="0"/>
      </top>
      <bottom style="thick">
        <color theme="0" tint="-0.14996795556505021"/>
      </bottom>
      <diagonal/>
    </border>
    <border>
      <left style="thin">
        <color theme="0"/>
      </left>
      <right style="medium">
        <color theme="0"/>
      </right>
      <top style="thin">
        <color theme="0"/>
      </top>
      <bottom style="thick">
        <color theme="0" tint="-0.14996795556505021"/>
      </bottom>
      <diagonal/>
    </border>
    <border>
      <left style="thick">
        <color theme="0" tint="-0.24994659260841701"/>
      </left>
      <right style="medium">
        <color theme="0"/>
      </right>
      <top style="thick">
        <color theme="0"/>
      </top>
      <bottom style="thick">
        <color theme="0" tint="-0.24994659260841701"/>
      </bottom>
      <diagonal/>
    </border>
    <border>
      <left/>
      <right style="thin">
        <color theme="0"/>
      </right>
      <top style="thick">
        <color theme="0"/>
      </top>
      <bottom style="thick">
        <color theme="0" tint="-0.24994659260841701"/>
      </bottom>
      <diagonal/>
    </border>
    <border>
      <left style="thin">
        <color theme="0"/>
      </left>
      <right style="thin">
        <color theme="0"/>
      </right>
      <top style="thick">
        <color theme="0"/>
      </top>
      <bottom style="thick">
        <color theme="0" tint="-0.24994659260841701"/>
      </bottom>
      <diagonal/>
    </border>
    <border>
      <left style="thin">
        <color theme="0"/>
      </left>
      <right/>
      <top style="thick">
        <color theme="0"/>
      </top>
      <bottom style="thick">
        <color theme="0" tint="-0.24994659260841701"/>
      </bottom>
      <diagonal/>
    </border>
    <border>
      <left style="thick">
        <color theme="0"/>
      </left>
      <right style="medium">
        <color theme="0"/>
      </right>
      <top style="thick">
        <color theme="0"/>
      </top>
      <bottom style="thick">
        <color theme="0" tint="-0.24994659260841701"/>
      </bottom>
      <diagonal/>
    </border>
    <border>
      <left style="thin">
        <color theme="0"/>
      </left>
      <right style="thick">
        <color theme="0"/>
      </right>
      <top style="thick">
        <color theme="0"/>
      </top>
      <bottom style="thick">
        <color theme="0" tint="-0.24994659260841701"/>
      </bottom>
      <diagonal/>
    </border>
    <border>
      <left/>
      <right/>
      <top style="thick">
        <color theme="0"/>
      </top>
      <bottom style="thick">
        <color theme="0" tint="-0.24994659260841701"/>
      </bottom>
      <diagonal/>
    </border>
    <border>
      <left/>
      <right style="medium">
        <color theme="0"/>
      </right>
      <top style="thick">
        <color theme="0"/>
      </top>
      <bottom style="thick">
        <color theme="0" tint="-0.24994659260841701"/>
      </bottom>
      <diagonal/>
    </border>
    <border>
      <left style="thin">
        <color theme="0"/>
      </left>
      <right style="thick">
        <color theme="0" tint="-0.24994659260841701"/>
      </right>
      <top style="thick">
        <color theme="0"/>
      </top>
      <bottom style="thick">
        <color theme="0" tint="-0.24994659260841701"/>
      </bottom>
      <diagonal/>
    </border>
    <border>
      <left/>
      <right style="medium">
        <color theme="0"/>
      </right>
      <top style="thin">
        <color theme="0"/>
      </top>
      <bottom style="thin">
        <color theme="0"/>
      </bottom>
      <diagonal/>
    </border>
    <border>
      <left style="thick">
        <color theme="0" tint="-0.14996795556505021"/>
      </left>
      <right/>
      <top style="hair">
        <color theme="0"/>
      </top>
      <bottom style="thick">
        <color theme="0" tint="-0.14996795556505021"/>
      </bottom>
      <diagonal/>
    </border>
    <border>
      <left/>
      <right/>
      <top style="hair">
        <color theme="0"/>
      </top>
      <bottom style="thick">
        <color theme="0" tint="-0.14996795556505021"/>
      </bottom>
      <diagonal/>
    </border>
    <border>
      <left/>
      <right style="thick">
        <color theme="0" tint="-0.14996795556505021"/>
      </right>
      <top style="hair">
        <color theme="0"/>
      </top>
      <bottom style="thick">
        <color theme="0" tint="-0.14996795556505021"/>
      </bottom>
      <diagonal/>
    </border>
    <border>
      <left style="thick">
        <color theme="0" tint="-0.14996795556505021"/>
      </left>
      <right/>
      <top style="dashed">
        <color theme="0"/>
      </top>
      <bottom style="thick">
        <color theme="0" tint="-0.14996795556505021"/>
      </bottom>
      <diagonal/>
    </border>
    <border>
      <left/>
      <right style="thick">
        <color theme="0" tint="-0.14996795556505021"/>
      </right>
      <top style="dashed">
        <color theme="0"/>
      </top>
      <bottom style="thick">
        <color theme="0" tint="-0.14996795556505021"/>
      </bottom>
      <diagonal/>
    </border>
    <border>
      <left/>
      <right style="thick">
        <color theme="0" tint="-0.14993743705557422"/>
      </right>
      <top style="thin">
        <color theme="0"/>
      </top>
      <bottom style="thick">
        <color theme="0" tint="-0.14996795556505021"/>
      </bottom>
      <diagonal/>
    </border>
    <border>
      <left style="thick">
        <color theme="0" tint="-0.14996795556505021"/>
      </left>
      <right/>
      <top style="thin">
        <color theme="0"/>
      </top>
      <bottom/>
      <diagonal/>
    </border>
    <border>
      <left/>
      <right style="thick">
        <color theme="0" tint="-0.14996795556505021"/>
      </right>
      <top style="thin">
        <color theme="0"/>
      </top>
      <bottom/>
      <diagonal/>
    </border>
    <border>
      <left style="thick">
        <color theme="0" tint="-0.14996795556505021"/>
      </left>
      <right/>
      <top style="thin">
        <color theme="0"/>
      </top>
      <bottom style="thick">
        <color theme="0" tint="-0.14993743705557422"/>
      </bottom>
      <diagonal/>
    </border>
    <border>
      <left/>
      <right/>
      <top style="thin">
        <color theme="0"/>
      </top>
      <bottom style="thick">
        <color theme="0" tint="-0.14993743705557422"/>
      </bottom>
      <diagonal/>
    </border>
    <border>
      <left/>
      <right style="thick">
        <color theme="0" tint="-0.14993743705557422"/>
      </right>
      <top style="thin">
        <color theme="0"/>
      </top>
      <bottom style="thick">
        <color theme="0" tint="-0.14993743705557422"/>
      </bottom>
      <diagonal/>
    </border>
    <border>
      <left/>
      <right style="thick">
        <color theme="0" tint="-0.14996795556505021"/>
      </right>
      <top/>
      <bottom/>
      <diagonal/>
    </border>
    <border>
      <left style="thick">
        <color theme="0" tint="-0.14996795556505021"/>
      </left>
      <right/>
      <top style="hair">
        <color theme="0"/>
      </top>
      <bottom/>
      <diagonal/>
    </border>
    <border>
      <left/>
      <right/>
      <top style="hair">
        <color theme="0"/>
      </top>
      <bottom/>
      <diagonal/>
    </border>
    <border>
      <left style="thick">
        <color theme="0" tint="-0.14996795556505021"/>
      </left>
      <right/>
      <top style="hair">
        <color theme="0"/>
      </top>
      <bottom style="thick">
        <color theme="0" tint="-0.14993743705557422"/>
      </bottom>
      <diagonal/>
    </border>
    <border>
      <left/>
      <right/>
      <top style="hair">
        <color theme="0"/>
      </top>
      <bottom style="thick">
        <color theme="0" tint="-0.14993743705557422"/>
      </bottom>
      <diagonal/>
    </border>
    <border>
      <left/>
      <right style="thick">
        <color theme="0" tint="-0.14993743705557422"/>
      </right>
      <top style="hair">
        <color theme="0"/>
      </top>
      <bottom style="thick">
        <color theme="0" tint="-0.14993743705557422"/>
      </bottom>
      <diagonal/>
    </border>
    <border>
      <left/>
      <right style="thick">
        <color theme="0" tint="-0.14996795556505021"/>
      </right>
      <top style="hair">
        <color theme="0"/>
      </top>
      <bottom/>
      <diagonal/>
    </border>
    <border>
      <left style="medium">
        <color theme="0"/>
      </left>
      <right/>
      <top/>
      <bottom style="thick">
        <color theme="0"/>
      </bottom>
      <diagonal/>
    </border>
    <border>
      <left style="medium">
        <color theme="0"/>
      </left>
      <right style="thick">
        <color theme="0" tint="-0.14996795556505021"/>
      </right>
      <top style="thick">
        <color theme="0"/>
      </top>
      <bottom/>
      <diagonal/>
    </border>
    <border>
      <left style="medium">
        <color theme="0"/>
      </left>
      <right style="thick">
        <color theme="0" tint="-0.14996795556505021"/>
      </right>
      <top/>
      <bottom/>
      <diagonal/>
    </border>
    <border>
      <left style="medium">
        <color theme="0"/>
      </left>
      <right style="thick">
        <color theme="0" tint="-0.14996795556505021"/>
      </right>
      <top/>
      <bottom style="thick">
        <color theme="0" tint="-0.14996795556505021"/>
      </bottom>
      <diagonal/>
    </border>
    <border>
      <left/>
      <right/>
      <top/>
      <bottom style="thick">
        <color theme="0" tint="-0.14996795556505021"/>
      </bottom>
      <diagonal/>
    </border>
    <border>
      <left/>
      <right/>
      <top/>
      <bottom style="thin">
        <color indexed="64"/>
      </bottom>
      <diagonal/>
    </border>
    <border>
      <left style="thick">
        <color theme="0" tint="-0.14996795556505021"/>
      </left>
      <right/>
      <top style="thick">
        <color theme="0" tint="-0.14996795556505021"/>
      </top>
      <bottom style="thick">
        <color theme="0" tint="-0.14996795556505021"/>
      </bottom>
      <diagonal/>
    </border>
    <border>
      <left/>
      <right/>
      <top style="thick">
        <color theme="0" tint="-0.14996795556505021"/>
      </top>
      <bottom style="thick">
        <color theme="0" tint="-0.14996795556505021"/>
      </bottom>
      <diagonal/>
    </border>
    <border>
      <left/>
      <right style="medium">
        <color theme="0"/>
      </right>
      <top style="thick">
        <color theme="0" tint="-0.14996795556505021"/>
      </top>
      <bottom style="thick">
        <color theme="0" tint="-0.14996795556505021"/>
      </bottom>
      <diagonal/>
    </border>
    <border>
      <left/>
      <right style="thick">
        <color theme="0" tint="-0.14996795556505021"/>
      </right>
      <top/>
      <bottom style="thin">
        <color theme="0"/>
      </bottom>
      <diagonal/>
    </border>
    <border>
      <left/>
      <right style="thick">
        <color theme="0" tint="-0.14996795556505021"/>
      </right>
      <top style="thick">
        <color theme="0" tint="-0.14996795556505021"/>
      </top>
      <bottom style="medium">
        <color theme="0"/>
      </bottom>
      <diagonal/>
    </border>
    <border>
      <left/>
      <right style="thick">
        <color theme="0" tint="-0.14996795556505021"/>
      </right>
      <top style="medium">
        <color theme="0"/>
      </top>
      <bottom style="thick">
        <color theme="0"/>
      </bottom>
      <diagonal/>
    </border>
    <border>
      <left style="thick">
        <color theme="0"/>
      </left>
      <right/>
      <top/>
      <bottom/>
      <diagonal/>
    </border>
    <border>
      <left style="medium">
        <color theme="0"/>
      </left>
      <right style="thin">
        <color theme="0"/>
      </right>
      <top style="medium">
        <color theme="0"/>
      </top>
      <bottom/>
      <diagonal/>
    </border>
    <border>
      <left style="thin">
        <color theme="0"/>
      </left>
      <right style="thick">
        <color theme="0" tint="-0.14996795556505021"/>
      </right>
      <top style="medium">
        <color theme="0"/>
      </top>
      <bottom/>
      <diagonal/>
    </border>
    <border>
      <left style="thin">
        <color theme="0"/>
      </left>
      <right style="thick">
        <color theme="0" tint="-0.14996795556505021"/>
      </right>
      <top/>
      <bottom style="medium">
        <color theme="0"/>
      </bottom>
      <diagonal/>
    </border>
    <border>
      <left style="medium">
        <color theme="0"/>
      </left>
      <right style="thick">
        <color theme="0" tint="-0.14996795556505021"/>
      </right>
      <top style="medium">
        <color theme="0"/>
      </top>
      <bottom/>
      <diagonal/>
    </border>
    <border>
      <left style="medium">
        <color theme="0"/>
      </left>
      <right style="medium">
        <color theme="0"/>
      </right>
      <top style="medium">
        <color theme="0"/>
      </top>
      <bottom style="medium">
        <color theme="0" tint="-0.14996795556505021"/>
      </bottom>
      <diagonal/>
    </border>
    <border>
      <left style="thick">
        <color theme="0" tint="-0.14996795556505021"/>
      </left>
      <right style="thin">
        <color theme="0"/>
      </right>
      <top/>
      <bottom style="thick">
        <color theme="0" tint="-0.14993743705557422"/>
      </bottom>
      <diagonal/>
    </border>
    <border>
      <left/>
      <right style="thick">
        <color theme="0" tint="-0.14996795556505021"/>
      </right>
      <top/>
      <bottom style="thick">
        <color theme="0"/>
      </bottom>
      <diagonal/>
    </border>
    <border>
      <left/>
      <right style="thick">
        <color theme="0" tint="-0.14996795556505021"/>
      </right>
      <top/>
      <bottom style="hair">
        <color theme="0"/>
      </bottom>
      <diagonal/>
    </border>
    <border>
      <left/>
      <right style="thick">
        <color theme="0" tint="-0.14996795556505021"/>
      </right>
      <top style="hair">
        <color theme="0"/>
      </top>
      <bottom style="hair">
        <color theme="0"/>
      </bottom>
      <diagonal/>
    </border>
    <border>
      <left style="thick">
        <color theme="0" tint="-0.14996795556505021"/>
      </left>
      <right style="medium">
        <color theme="0"/>
      </right>
      <top/>
      <bottom style="dashed">
        <color theme="0"/>
      </bottom>
      <diagonal/>
    </border>
    <border>
      <left style="medium">
        <color theme="0"/>
      </left>
      <right style="medium">
        <color theme="0"/>
      </right>
      <top/>
      <bottom style="dashed">
        <color theme="0"/>
      </bottom>
      <diagonal/>
    </border>
    <border>
      <left/>
      <right style="thin">
        <color theme="0"/>
      </right>
      <top/>
      <bottom style="dashed">
        <color theme="0"/>
      </bottom>
      <diagonal/>
    </border>
    <border>
      <left/>
      <right/>
      <top/>
      <bottom style="dashed">
        <color theme="0"/>
      </bottom>
      <diagonal/>
    </border>
    <border>
      <left style="thin">
        <color theme="0"/>
      </left>
      <right style="medium">
        <color theme="0"/>
      </right>
      <top/>
      <bottom style="dashed">
        <color theme="0"/>
      </bottom>
      <diagonal/>
    </border>
    <border>
      <left style="thick">
        <color theme="0" tint="-0.14996795556505021"/>
      </left>
      <right/>
      <top style="dashed">
        <color theme="0"/>
      </top>
      <bottom/>
      <diagonal/>
    </border>
    <border>
      <left/>
      <right/>
      <top style="dashed">
        <color theme="0"/>
      </top>
      <bottom/>
      <diagonal/>
    </border>
    <border>
      <left style="thick">
        <color theme="0" tint="-0.14996795556505021"/>
      </left>
      <right/>
      <top style="thick">
        <color theme="0" tint="-0.14996795556505021"/>
      </top>
      <bottom style="thick">
        <color theme="0"/>
      </bottom>
      <diagonal/>
    </border>
    <border>
      <left/>
      <right/>
      <top style="thick">
        <color theme="0" tint="-0.14996795556505021"/>
      </top>
      <bottom style="thick">
        <color theme="0"/>
      </bottom>
      <diagonal/>
    </border>
    <border>
      <left/>
      <right style="thick">
        <color theme="0" tint="-0.14996795556505021"/>
      </right>
      <top style="thick">
        <color theme="0" tint="-0.14996795556505021"/>
      </top>
      <bottom style="thick">
        <color theme="0"/>
      </bottom>
      <diagonal/>
    </border>
    <border>
      <left style="medium">
        <color theme="0"/>
      </left>
      <right style="thick">
        <color theme="0" tint="-0.14996795556505021"/>
      </right>
      <top style="medium">
        <color theme="0"/>
      </top>
      <bottom style="medium">
        <color theme="0" tint="-0.14996795556505021"/>
      </bottom>
      <diagonal/>
    </border>
    <border>
      <left/>
      <right style="thick">
        <color theme="0" tint="-0.14993743705557422"/>
      </right>
      <top style="hair">
        <color theme="0"/>
      </top>
      <bottom/>
      <diagonal/>
    </border>
    <border>
      <left style="thin">
        <color theme="0"/>
      </left>
      <right style="thin">
        <color theme="0"/>
      </right>
      <top/>
      <bottom style="dashed">
        <color theme="0"/>
      </bottom>
      <diagonal/>
    </border>
    <border>
      <left style="thin">
        <color theme="0"/>
      </left>
      <right style="thick">
        <color theme="0" tint="-0.14996795556505021"/>
      </right>
      <top/>
      <bottom style="dashed">
        <color theme="0"/>
      </bottom>
      <diagonal/>
    </border>
    <border>
      <left style="medium">
        <color theme="0"/>
      </left>
      <right style="thin">
        <color theme="0"/>
      </right>
      <top/>
      <bottom style="dashed">
        <color theme="0"/>
      </bottom>
      <diagonal/>
    </border>
    <border>
      <left style="medium">
        <color theme="0"/>
      </left>
      <right style="thin">
        <color theme="0"/>
      </right>
      <top/>
      <bottom style="hair">
        <color theme="0"/>
      </bottom>
      <diagonal/>
    </border>
    <border>
      <left style="thin">
        <color theme="0"/>
      </left>
      <right style="thick">
        <color theme="0" tint="-0.14996795556505021"/>
      </right>
      <top/>
      <bottom style="hair">
        <color theme="0"/>
      </bottom>
      <diagonal/>
    </border>
    <border>
      <left/>
      <right/>
      <top/>
      <bottom style="hair">
        <color theme="0"/>
      </bottom>
      <diagonal/>
    </border>
    <border>
      <left/>
      <right style="medium">
        <color theme="0"/>
      </right>
      <top style="medium">
        <color theme="0"/>
      </top>
      <bottom style="medium">
        <color theme="0"/>
      </bottom>
      <diagonal/>
    </border>
    <border>
      <left style="medium">
        <color theme="0"/>
      </left>
      <right/>
      <top style="thick">
        <color theme="0" tint="-0.14996795556505021"/>
      </top>
      <bottom style="thick">
        <color theme="0"/>
      </bottom>
      <diagonal/>
    </border>
    <border>
      <left/>
      <right style="medium">
        <color theme="0"/>
      </right>
      <top style="thick">
        <color theme="0" tint="-0.14996795556505021"/>
      </top>
      <bottom style="thick">
        <color theme="0"/>
      </bottom>
      <diagonal/>
    </border>
    <border>
      <left style="thin">
        <color theme="0"/>
      </left>
      <right style="thick">
        <color theme="0" tint="-0.14993743705557422"/>
      </right>
      <top style="medium">
        <color theme="0"/>
      </top>
      <bottom/>
      <diagonal/>
    </border>
    <border>
      <left style="thin">
        <color theme="0"/>
      </left>
      <right style="thin">
        <color theme="0"/>
      </right>
      <top style="medium">
        <color theme="0"/>
      </top>
      <bottom/>
      <diagonal/>
    </border>
    <border>
      <left style="thin">
        <color theme="0"/>
      </left>
      <right style="thin">
        <color theme="0"/>
      </right>
      <top/>
      <bottom style="medium">
        <color theme="0"/>
      </bottom>
      <diagonal/>
    </border>
    <border>
      <left style="medium">
        <color theme="0"/>
      </left>
      <right/>
      <top style="thick">
        <color theme="0"/>
      </top>
      <bottom style="medium">
        <color theme="0"/>
      </bottom>
      <diagonal/>
    </border>
    <border>
      <left/>
      <right/>
      <top style="thick">
        <color theme="0"/>
      </top>
      <bottom style="medium">
        <color theme="0"/>
      </bottom>
      <diagonal/>
    </border>
    <border>
      <left/>
      <right style="medium">
        <color theme="0"/>
      </right>
      <top style="thick">
        <color theme="0"/>
      </top>
      <bottom style="medium">
        <color theme="0"/>
      </bottom>
      <diagonal/>
    </border>
    <border>
      <left style="thick">
        <color theme="0" tint="-0.14993743705557422"/>
      </left>
      <right/>
      <top style="thick">
        <color theme="0" tint="-0.14996795556505021"/>
      </top>
      <bottom/>
      <diagonal/>
    </border>
    <border>
      <left style="thick">
        <color theme="0" tint="-0.14993743705557422"/>
      </left>
      <right/>
      <top/>
      <bottom/>
      <diagonal/>
    </border>
    <border>
      <left style="thick">
        <color theme="0" tint="-0.14993743705557422"/>
      </left>
      <right/>
      <top/>
      <bottom style="medium">
        <color theme="0"/>
      </bottom>
      <diagonal/>
    </border>
    <border>
      <left/>
      <right style="thick">
        <color theme="0" tint="-0.14993743705557422"/>
      </right>
      <top style="thick">
        <color theme="0" tint="-0.14996795556505021"/>
      </top>
      <bottom/>
      <diagonal/>
    </border>
    <border>
      <left/>
      <right style="thick">
        <color theme="0" tint="-0.14993743705557422"/>
      </right>
      <top/>
      <bottom/>
      <diagonal/>
    </border>
    <border>
      <left/>
      <right style="thick">
        <color theme="0" tint="-0.14993743705557422"/>
      </right>
      <top/>
      <bottom style="medium">
        <color theme="0"/>
      </bottom>
      <diagonal/>
    </border>
    <border>
      <left style="medium">
        <color theme="0"/>
      </left>
      <right style="thick">
        <color theme="0" tint="-0.14996795556505021"/>
      </right>
      <top/>
      <bottom style="medium">
        <color theme="0"/>
      </bottom>
      <diagonal/>
    </border>
    <border>
      <left style="medium">
        <color theme="0"/>
      </left>
      <right style="thick">
        <color theme="0" tint="-0.14996795556505021"/>
      </right>
      <top style="thick">
        <color theme="0" tint="-0.14996795556505021"/>
      </top>
      <bottom/>
      <diagonal/>
    </border>
    <border>
      <left style="medium">
        <color theme="0"/>
      </left>
      <right/>
      <top style="medium">
        <color theme="0"/>
      </top>
      <bottom/>
      <diagonal/>
    </border>
    <border>
      <left style="medium">
        <color theme="0"/>
      </left>
      <right/>
      <top style="medium">
        <color theme="0"/>
      </top>
      <bottom style="medium">
        <color theme="0" tint="-0.14996795556505021"/>
      </bottom>
      <diagonal/>
    </border>
    <border>
      <left style="thick">
        <color theme="0" tint="-0.14996795556505021"/>
      </left>
      <right/>
      <top style="thick">
        <color theme="0" tint="-0.14996795556505021"/>
      </top>
      <bottom style="medium">
        <color theme="0"/>
      </bottom>
      <diagonal/>
    </border>
    <border>
      <left style="thick">
        <color indexed="22"/>
      </left>
      <right style="medium">
        <color indexed="9"/>
      </right>
      <top/>
      <bottom style="thin">
        <color indexed="9"/>
      </bottom>
      <diagonal/>
    </border>
    <border>
      <left style="medium">
        <color indexed="9"/>
      </left>
      <right style="medium">
        <color indexed="9"/>
      </right>
      <top/>
      <bottom style="thin">
        <color indexed="9"/>
      </bottom>
      <diagonal/>
    </border>
    <border>
      <left style="medium">
        <color indexed="9"/>
      </left>
      <right style="thick">
        <color indexed="22"/>
      </right>
      <top/>
      <bottom style="thin">
        <color indexed="9"/>
      </bottom>
      <diagonal/>
    </border>
    <border>
      <left style="thick">
        <color indexed="22"/>
      </left>
      <right style="medium">
        <color indexed="9"/>
      </right>
      <top style="thin">
        <color indexed="9"/>
      </top>
      <bottom style="thin">
        <color indexed="9"/>
      </bottom>
      <diagonal/>
    </border>
    <border>
      <left style="medium">
        <color indexed="9"/>
      </left>
      <right style="medium">
        <color indexed="9"/>
      </right>
      <top/>
      <bottom/>
      <diagonal/>
    </border>
    <border>
      <left/>
      <right style="thick">
        <color indexed="22"/>
      </right>
      <top/>
      <bottom/>
      <diagonal/>
    </border>
    <border>
      <left style="thick">
        <color indexed="22"/>
      </left>
      <right style="thin">
        <color indexed="9"/>
      </right>
      <top/>
      <bottom style="hair">
        <color indexed="9"/>
      </bottom>
      <diagonal/>
    </border>
    <border>
      <left style="thin">
        <color indexed="9"/>
      </left>
      <right style="medium">
        <color indexed="9"/>
      </right>
      <top/>
      <bottom style="hair">
        <color indexed="9"/>
      </bottom>
      <diagonal/>
    </border>
    <border>
      <left style="medium">
        <color indexed="9"/>
      </left>
      <right style="thick">
        <color indexed="22"/>
      </right>
      <top/>
      <bottom style="hair">
        <color indexed="9"/>
      </bottom>
      <diagonal/>
    </border>
    <border>
      <left style="medium">
        <color indexed="9"/>
      </left>
      <right style="thick">
        <color indexed="22"/>
      </right>
      <top style="thin">
        <color indexed="9"/>
      </top>
      <bottom style="thin">
        <color indexed="9"/>
      </bottom>
      <diagonal/>
    </border>
    <border>
      <left style="thick">
        <color indexed="22"/>
      </left>
      <right style="medium">
        <color indexed="9"/>
      </right>
      <top style="dashed">
        <color indexed="9"/>
      </top>
      <bottom style="dashed">
        <color indexed="9"/>
      </bottom>
      <diagonal/>
    </border>
    <border>
      <left style="medium">
        <color indexed="9"/>
      </left>
      <right style="medium">
        <color indexed="9"/>
      </right>
      <top style="dashed">
        <color indexed="9"/>
      </top>
      <bottom style="dashed">
        <color indexed="9"/>
      </bottom>
      <diagonal/>
    </border>
    <border>
      <left style="medium">
        <color indexed="9"/>
      </left>
      <right style="medium">
        <color indexed="9"/>
      </right>
      <top style="thin">
        <color indexed="9"/>
      </top>
      <bottom style="thin">
        <color indexed="9"/>
      </bottom>
      <diagonal/>
    </border>
    <border>
      <left style="thick">
        <color indexed="22"/>
      </left>
      <right style="medium">
        <color indexed="9"/>
      </right>
      <top style="hair">
        <color indexed="9"/>
      </top>
      <bottom style="hair">
        <color indexed="9"/>
      </bottom>
      <diagonal/>
    </border>
    <border>
      <left style="medium">
        <color indexed="9"/>
      </left>
      <right style="medium">
        <color indexed="9"/>
      </right>
      <top style="hair">
        <color indexed="9"/>
      </top>
      <bottom style="hair">
        <color indexed="9"/>
      </bottom>
      <diagonal/>
    </border>
    <border>
      <left style="medium">
        <color indexed="9"/>
      </left>
      <right style="medium">
        <color indexed="9"/>
      </right>
      <top/>
      <bottom style="hair">
        <color indexed="9"/>
      </bottom>
      <diagonal/>
    </border>
    <border>
      <left style="thick">
        <color indexed="22"/>
      </left>
      <right style="medium">
        <color indexed="9"/>
      </right>
      <top/>
      <bottom style="hair">
        <color indexed="9"/>
      </bottom>
      <diagonal/>
    </border>
    <border>
      <left/>
      <right style="thick">
        <color indexed="22"/>
      </right>
      <top/>
      <bottom style="hair">
        <color indexed="9"/>
      </bottom>
      <diagonal/>
    </border>
    <border>
      <left/>
      <right style="thick">
        <color indexed="22"/>
      </right>
      <top style="hair">
        <color indexed="9"/>
      </top>
      <bottom style="hair">
        <color indexed="9"/>
      </bottom>
      <diagonal/>
    </border>
    <border>
      <left style="medium">
        <color indexed="9"/>
      </left>
      <right/>
      <top/>
      <bottom style="hair">
        <color indexed="9"/>
      </bottom>
      <diagonal/>
    </border>
    <border>
      <left style="medium">
        <color indexed="9"/>
      </left>
      <right/>
      <top style="hair">
        <color indexed="9"/>
      </top>
      <bottom style="hair">
        <color indexed="9"/>
      </bottom>
      <diagonal/>
    </border>
    <border>
      <left style="medium">
        <color indexed="9"/>
      </left>
      <right style="thick">
        <color indexed="22"/>
      </right>
      <top style="hair">
        <color indexed="9"/>
      </top>
      <bottom style="hair">
        <color indexed="9"/>
      </bottom>
      <diagonal/>
    </border>
    <border>
      <left style="thick">
        <color indexed="22"/>
      </left>
      <right/>
      <top style="hair">
        <color indexed="9"/>
      </top>
      <bottom/>
      <diagonal/>
    </border>
    <border>
      <left/>
      <right/>
      <top style="hair">
        <color indexed="9"/>
      </top>
      <bottom/>
      <diagonal/>
    </border>
    <border>
      <left/>
      <right style="thick">
        <color indexed="22"/>
      </right>
      <top style="hair">
        <color indexed="9"/>
      </top>
      <bottom/>
      <diagonal/>
    </border>
    <border>
      <left style="medium">
        <color indexed="9"/>
      </left>
      <right style="medium">
        <color indexed="9"/>
      </right>
      <top style="thick">
        <color indexed="22"/>
      </top>
      <bottom style="thin">
        <color indexed="9"/>
      </bottom>
      <diagonal/>
    </border>
    <border>
      <left style="medium">
        <color indexed="9"/>
      </left>
      <right style="thin">
        <color indexed="9"/>
      </right>
      <top style="thin">
        <color indexed="9"/>
      </top>
      <bottom style="thin">
        <color indexed="9"/>
      </bottom>
      <diagonal/>
    </border>
    <border>
      <left style="thin">
        <color indexed="9"/>
      </left>
      <right style="medium">
        <color indexed="9"/>
      </right>
      <top style="thin">
        <color indexed="9"/>
      </top>
      <bottom/>
      <diagonal/>
    </border>
    <border>
      <left style="medium">
        <color indexed="9"/>
      </left>
      <right style="thin">
        <color indexed="9"/>
      </right>
      <top style="thin">
        <color indexed="9"/>
      </top>
      <bottom style="thick">
        <color indexed="9"/>
      </bottom>
      <diagonal/>
    </border>
    <border>
      <left style="thin">
        <color indexed="9"/>
      </left>
      <right style="medium">
        <color indexed="9"/>
      </right>
      <top/>
      <bottom style="thick">
        <color indexed="9"/>
      </bottom>
      <diagonal/>
    </border>
    <border>
      <left style="medium">
        <color indexed="9"/>
      </left>
      <right style="thin">
        <color indexed="9"/>
      </right>
      <top/>
      <bottom style="thin">
        <color indexed="9"/>
      </bottom>
      <diagonal/>
    </border>
    <border>
      <left style="thin">
        <color indexed="9"/>
      </left>
      <right style="medium">
        <color indexed="9"/>
      </right>
      <top/>
      <bottom style="thin">
        <color indexed="9"/>
      </bottom>
      <diagonal/>
    </border>
    <border>
      <left style="thin">
        <color indexed="9"/>
      </left>
      <right style="medium">
        <color indexed="9"/>
      </right>
      <top style="thin">
        <color indexed="9"/>
      </top>
      <bottom style="thin">
        <color indexed="9"/>
      </bottom>
      <diagonal/>
    </border>
    <border>
      <left style="medium">
        <color indexed="9"/>
      </left>
      <right style="thin">
        <color indexed="9"/>
      </right>
      <top style="thin">
        <color indexed="9"/>
      </top>
      <bottom style="thick">
        <color indexed="22"/>
      </bottom>
      <diagonal/>
    </border>
    <border>
      <left style="thin">
        <color indexed="9"/>
      </left>
      <right style="medium">
        <color indexed="9"/>
      </right>
      <top style="thin">
        <color indexed="9"/>
      </top>
      <bottom style="thick">
        <color indexed="22"/>
      </bottom>
      <diagonal/>
    </border>
    <border>
      <left style="medium">
        <color indexed="9"/>
      </left>
      <right style="medium">
        <color indexed="9"/>
      </right>
      <top style="medium">
        <color indexed="9"/>
      </top>
      <bottom style="hair">
        <color indexed="9"/>
      </bottom>
      <diagonal/>
    </border>
    <border>
      <left style="thick">
        <color indexed="22"/>
      </left>
      <right style="medium">
        <color indexed="9"/>
      </right>
      <top style="medium">
        <color indexed="9"/>
      </top>
      <bottom style="hair">
        <color indexed="9"/>
      </bottom>
      <diagonal/>
    </border>
    <border>
      <left style="thin">
        <color indexed="9"/>
      </left>
      <right style="thick">
        <color indexed="22"/>
      </right>
      <top style="medium">
        <color indexed="9"/>
      </top>
      <bottom style="hair">
        <color indexed="9"/>
      </bottom>
      <diagonal/>
    </border>
    <border>
      <left style="thin">
        <color indexed="9"/>
      </left>
      <right style="thick">
        <color indexed="22"/>
      </right>
      <top/>
      <bottom style="hair">
        <color indexed="9"/>
      </bottom>
      <diagonal/>
    </border>
    <border>
      <left style="thick">
        <color indexed="31"/>
      </left>
      <right style="thin">
        <color indexed="9"/>
      </right>
      <top/>
      <bottom style="hair">
        <color indexed="9"/>
      </bottom>
      <diagonal/>
    </border>
    <border>
      <left style="medium">
        <color indexed="9"/>
      </left>
      <right style="thick">
        <color indexed="31"/>
      </right>
      <top/>
      <bottom style="hair">
        <color indexed="9"/>
      </bottom>
      <diagonal/>
    </border>
    <border>
      <left style="medium">
        <color indexed="9"/>
      </left>
      <right/>
      <top style="thin">
        <color indexed="9"/>
      </top>
      <bottom style="thin">
        <color indexed="9"/>
      </bottom>
      <diagonal/>
    </border>
    <border>
      <left style="medium">
        <color indexed="9"/>
      </left>
      <right style="medium">
        <color indexed="9"/>
      </right>
      <top style="thick">
        <color indexed="9"/>
      </top>
      <bottom style="thin">
        <color indexed="9"/>
      </bottom>
      <diagonal/>
    </border>
    <border>
      <left/>
      <right style="thick">
        <color indexed="22"/>
      </right>
      <top/>
      <bottom style="thin">
        <color indexed="9"/>
      </bottom>
      <diagonal/>
    </border>
    <border>
      <left/>
      <right style="medium">
        <color indexed="9"/>
      </right>
      <top/>
      <bottom style="thin">
        <color indexed="9"/>
      </bottom>
      <diagonal/>
    </border>
    <border>
      <left/>
      <right style="medium">
        <color indexed="9"/>
      </right>
      <top style="thin">
        <color indexed="9"/>
      </top>
      <bottom style="thin">
        <color indexed="9"/>
      </bottom>
      <diagonal/>
    </border>
    <border>
      <left/>
      <right/>
      <top style="thin">
        <color indexed="9"/>
      </top>
      <bottom/>
      <diagonal/>
    </border>
    <border>
      <left style="medium">
        <color indexed="9"/>
      </left>
      <right style="medium">
        <color indexed="9"/>
      </right>
      <top style="thick">
        <color indexed="9"/>
      </top>
      <bottom style="dashed">
        <color indexed="9"/>
      </bottom>
      <diagonal/>
    </border>
    <border>
      <left/>
      <right style="thin">
        <color indexed="9"/>
      </right>
      <top style="thick">
        <color indexed="9"/>
      </top>
      <bottom style="dashed">
        <color indexed="9"/>
      </bottom>
      <diagonal/>
    </border>
    <border>
      <left/>
      <right/>
      <top style="thick">
        <color indexed="9"/>
      </top>
      <bottom style="dashed">
        <color indexed="9"/>
      </bottom>
      <diagonal/>
    </border>
    <border>
      <left style="thin">
        <color indexed="9"/>
      </left>
      <right style="medium">
        <color indexed="9"/>
      </right>
      <top style="thick">
        <color indexed="9"/>
      </top>
      <bottom style="dashed">
        <color indexed="9"/>
      </bottom>
      <diagonal/>
    </border>
    <border>
      <left/>
      <right style="thin">
        <color indexed="9"/>
      </right>
      <top style="dashed">
        <color indexed="9"/>
      </top>
      <bottom style="dashed">
        <color indexed="9"/>
      </bottom>
      <diagonal/>
    </border>
    <border>
      <left style="thin">
        <color indexed="9"/>
      </left>
      <right style="thin">
        <color indexed="9"/>
      </right>
      <top style="dashed">
        <color indexed="9"/>
      </top>
      <bottom style="dashed">
        <color indexed="9"/>
      </bottom>
      <diagonal/>
    </border>
    <border>
      <left style="thin">
        <color indexed="9"/>
      </left>
      <right style="thick">
        <color indexed="22"/>
      </right>
      <top style="dashed">
        <color indexed="9"/>
      </top>
      <bottom style="dashed">
        <color indexed="9"/>
      </bottom>
      <diagonal/>
    </border>
    <border>
      <left style="thick">
        <color indexed="22"/>
      </left>
      <right style="medium">
        <color indexed="9"/>
      </right>
      <top/>
      <bottom style="dashed">
        <color indexed="9"/>
      </bottom>
      <diagonal/>
    </border>
    <border>
      <left style="medium">
        <color indexed="9"/>
      </left>
      <right style="medium">
        <color indexed="9"/>
      </right>
      <top/>
      <bottom style="dashed">
        <color indexed="9"/>
      </bottom>
      <diagonal/>
    </border>
    <border>
      <left/>
      <right style="thin">
        <color indexed="9"/>
      </right>
      <top/>
      <bottom style="dashed">
        <color indexed="9"/>
      </bottom>
      <diagonal/>
    </border>
    <border>
      <left style="thin">
        <color indexed="9"/>
      </left>
      <right style="thin">
        <color indexed="9"/>
      </right>
      <top/>
      <bottom style="dashed">
        <color indexed="9"/>
      </bottom>
      <diagonal/>
    </border>
    <border>
      <left style="thin">
        <color indexed="9"/>
      </left>
      <right style="thick">
        <color indexed="22"/>
      </right>
      <top/>
      <bottom style="dashed">
        <color indexed="9"/>
      </bottom>
      <diagonal/>
    </border>
    <border>
      <left style="thick">
        <color indexed="22"/>
      </left>
      <right style="medium">
        <color indexed="9"/>
      </right>
      <top style="thick">
        <color indexed="9"/>
      </top>
      <bottom style="dashed">
        <color indexed="9"/>
      </bottom>
      <diagonal/>
    </border>
    <border>
      <left style="thin">
        <color indexed="9"/>
      </left>
      <right style="thin">
        <color indexed="9"/>
      </right>
      <top style="thick">
        <color indexed="9"/>
      </top>
      <bottom style="dashed">
        <color indexed="9"/>
      </bottom>
      <diagonal/>
    </border>
    <border>
      <left style="thin">
        <color indexed="9"/>
      </left>
      <right style="thick">
        <color indexed="22"/>
      </right>
      <top style="thick">
        <color indexed="9"/>
      </top>
      <bottom style="dashed">
        <color indexed="9"/>
      </bottom>
      <diagonal/>
    </border>
    <border>
      <left/>
      <right/>
      <top/>
      <bottom style="dashed">
        <color indexed="9"/>
      </bottom>
      <diagonal/>
    </border>
    <border>
      <left style="thin">
        <color indexed="9"/>
      </left>
      <right style="medium">
        <color indexed="9"/>
      </right>
      <top style="dashed">
        <color indexed="9"/>
      </top>
      <bottom style="dashed">
        <color indexed="9"/>
      </bottom>
      <diagonal/>
    </border>
    <border>
      <left/>
      <right/>
      <top style="dashed">
        <color indexed="9"/>
      </top>
      <bottom style="dashed">
        <color indexed="9"/>
      </bottom>
      <diagonal/>
    </border>
    <border>
      <left style="thin">
        <color indexed="9"/>
      </left>
      <right/>
      <top style="dashed">
        <color indexed="9"/>
      </top>
      <bottom style="dashed">
        <color indexed="9"/>
      </bottom>
      <diagonal/>
    </border>
    <border>
      <left style="thin">
        <color indexed="9"/>
      </left>
      <right style="medium">
        <color indexed="9"/>
      </right>
      <top/>
      <bottom style="dashed">
        <color indexed="9"/>
      </bottom>
      <diagonal/>
    </border>
    <border>
      <left style="thin">
        <color indexed="9"/>
      </left>
      <right/>
      <top style="thick">
        <color indexed="9"/>
      </top>
      <bottom style="dashed">
        <color indexed="9"/>
      </bottom>
      <diagonal/>
    </border>
    <border>
      <left style="medium">
        <color indexed="9"/>
      </left>
      <right style="thin">
        <color indexed="9"/>
      </right>
      <top style="thick">
        <color indexed="9"/>
      </top>
      <bottom style="dashed">
        <color indexed="9"/>
      </bottom>
      <diagonal/>
    </border>
    <border>
      <left style="medium">
        <color indexed="9"/>
      </left>
      <right style="thin">
        <color indexed="9"/>
      </right>
      <top/>
      <bottom style="dashed">
        <color indexed="9"/>
      </bottom>
      <diagonal/>
    </border>
    <border>
      <left/>
      <right style="medium">
        <color indexed="9"/>
      </right>
      <top/>
      <bottom/>
      <diagonal/>
    </border>
    <border>
      <left style="thin">
        <color indexed="9"/>
      </left>
      <right/>
      <top/>
      <bottom style="dashed">
        <color indexed="9"/>
      </bottom>
      <diagonal/>
    </border>
    <border>
      <left style="medium">
        <color indexed="9"/>
      </left>
      <right style="thin">
        <color indexed="9"/>
      </right>
      <top style="dashed">
        <color indexed="9"/>
      </top>
      <bottom style="dashed">
        <color indexed="9"/>
      </bottom>
      <diagonal/>
    </border>
    <border>
      <left/>
      <right/>
      <top/>
      <bottom style="thick">
        <color theme="0"/>
      </bottom>
      <diagonal/>
    </border>
  </borders>
  <cellStyleXfs count="7">
    <xf numFmtId="0" fontId="0" fillId="0" borderId="0"/>
    <xf numFmtId="0" fontId="6" fillId="0" borderId="0"/>
    <xf numFmtId="164" fontId="33" fillId="0" borderId="0" applyFont="0" applyFill="0" applyBorder="0" applyAlignment="0" applyProtection="0"/>
    <xf numFmtId="164" fontId="62" fillId="0" borderId="0" applyFont="0" applyFill="0" applyBorder="0" applyAlignment="0" applyProtection="0"/>
    <xf numFmtId="0" fontId="63" fillId="0" borderId="0" applyNumberFormat="0" applyFill="0" applyBorder="0" applyAlignment="0" applyProtection="0"/>
    <xf numFmtId="0" fontId="62" fillId="0" borderId="0"/>
    <xf numFmtId="0" fontId="63" fillId="0" borderId="0" applyNumberFormat="0" applyFill="0" applyBorder="0" applyAlignment="0" applyProtection="0"/>
  </cellStyleXfs>
  <cellXfs count="1133">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5" fillId="0" borderId="0" xfId="0" applyFont="1"/>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vertical="center"/>
    </xf>
    <xf numFmtId="0" fontId="10" fillId="0" borderId="0" xfId="0" applyFont="1"/>
    <xf numFmtId="0" fontId="11" fillId="0" borderId="0" xfId="0" applyFont="1" applyAlignment="1">
      <alignment vertical="top"/>
    </xf>
    <xf numFmtId="0" fontId="15" fillId="0" borderId="0" xfId="0" applyFont="1"/>
    <xf numFmtId="0" fontId="15" fillId="0" borderId="0" xfId="0" applyFont="1" applyAlignment="1">
      <alignment horizontal="left"/>
    </xf>
    <xf numFmtId="0" fontId="12" fillId="3" borderId="7" xfId="0" applyFont="1" applyFill="1" applyBorder="1" applyAlignment="1">
      <alignment horizontal="center" vertical="top"/>
    </xf>
    <xf numFmtId="0" fontId="9" fillId="0" borderId="0" xfId="0" applyFont="1" applyBorder="1" applyAlignment="1">
      <alignment horizontal="right" vertical="top"/>
    </xf>
    <xf numFmtId="0" fontId="9" fillId="0" borderId="23" xfId="0" applyFont="1" applyBorder="1" applyAlignment="1">
      <alignment horizontal="left" vertical="top"/>
    </xf>
    <xf numFmtId="0" fontId="9" fillId="0" borderId="24" xfId="0" applyFont="1" applyBorder="1" applyAlignment="1">
      <alignment horizontal="right" vertical="top"/>
    </xf>
    <xf numFmtId="0" fontId="9" fillId="0" borderId="22" xfId="0" applyFont="1" applyBorder="1" applyAlignment="1">
      <alignment horizontal="left" vertical="top"/>
    </xf>
    <xf numFmtId="0" fontId="12" fillId="3" borderId="25" xfId="0" applyFont="1" applyFill="1" applyBorder="1" applyAlignment="1">
      <alignment horizontal="center" vertical="top"/>
    </xf>
    <xf numFmtId="0" fontId="12" fillId="3" borderId="26" xfId="0" applyFont="1" applyFill="1" applyBorder="1" applyAlignment="1">
      <alignment horizontal="center" vertical="top" wrapText="1"/>
    </xf>
    <xf numFmtId="0" fontId="12" fillId="3" borderId="27" xfId="0" applyFont="1" applyFill="1" applyBorder="1" applyAlignment="1">
      <alignment horizontal="center" vertical="top"/>
    </xf>
    <xf numFmtId="0" fontId="12" fillId="3" borderId="28" xfId="0" applyFont="1" applyFill="1" applyBorder="1" applyAlignment="1">
      <alignment horizontal="center" vertical="top" wrapText="1"/>
    </xf>
    <xf numFmtId="0" fontId="12" fillId="3" borderId="29" xfId="0" applyFont="1" applyFill="1" applyBorder="1" applyAlignment="1">
      <alignment horizontal="center" vertical="top"/>
    </xf>
    <xf numFmtId="0" fontId="12" fillId="3" borderId="30" xfId="0" applyFont="1" applyFill="1" applyBorder="1" applyAlignment="1">
      <alignment horizontal="center" vertical="top" wrapText="1"/>
    </xf>
    <xf numFmtId="0" fontId="23" fillId="0" borderId="0" xfId="0" applyFont="1"/>
    <xf numFmtId="0" fontId="24" fillId="0" borderId="0" xfId="0" applyFont="1" applyFill="1" applyAlignment="1" applyProtection="1">
      <alignment vertical="center"/>
      <protection locked="0"/>
    </xf>
    <xf numFmtId="0" fontId="8" fillId="0" borderId="0" xfId="0" applyFont="1" applyFill="1"/>
    <xf numFmtId="0" fontId="21" fillId="0" borderId="0" xfId="0" applyFont="1" applyFill="1" applyAlignment="1">
      <alignment horizontal="right" vertical="center"/>
    </xf>
    <xf numFmtId="0" fontId="12" fillId="3" borderId="31" xfId="0" applyFont="1" applyFill="1" applyBorder="1" applyAlignment="1">
      <alignment horizontal="center" vertical="top"/>
    </xf>
    <xf numFmtId="0" fontId="12" fillId="3" borderId="32" xfId="0" applyFont="1" applyFill="1" applyBorder="1" applyAlignment="1">
      <alignment horizontal="center" vertical="top"/>
    </xf>
    <xf numFmtId="0" fontId="12" fillId="3" borderId="32" xfId="0" applyFont="1" applyFill="1" applyBorder="1" applyAlignment="1">
      <alignment horizontal="center" vertical="top" wrapText="1"/>
    </xf>
    <xf numFmtId="0" fontId="12" fillId="3" borderId="33" xfId="0" applyFont="1" applyFill="1" applyBorder="1" applyAlignment="1">
      <alignment horizontal="center" vertical="top" wrapText="1"/>
    </xf>
    <xf numFmtId="0" fontId="26" fillId="0" borderId="0" xfId="0" applyFont="1" applyAlignment="1">
      <alignment horizontal="center" wrapText="1"/>
    </xf>
    <xf numFmtId="0" fontId="28" fillId="3" borderId="40" xfId="0" quotePrefix="1" applyFont="1" applyFill="1" applyBorder="1" applyAlignment="1">
      <alignment horizontal="center"/>
    </xf>
    <xf numFmtId="0" fontId="28" fillId="3" borderId="41" xfId="0" quotePrefix="1" applyFont="1" applyFill="1" applyBorder="1" applyAlignment="1">
      <alignment horizontal="center"/>
    </xf>
    <xf numFmtId="0" fontId="28" fillId="3" borderId="42" xfId="0" quotePrefix="1" applyFont="1" applyFill="1" applyBorder="1" applyAlignment="1">
      <alignment horizontal="center"/>
    </xf>
    <xf numFmtId="0" fontId="30" fillId="0" borderId="0" xfId="0" applyFont="1"/>
    <xf numFmtId="0" fontId="8" fillId="0" borderId="0" xfId="0" applyFont="1" applyAlignment="1">
      <alignment vertical="top"/>
    </xf>
    <xf numFmtId="0" fontId="1" fillId="0" borderId="0" xfId="0" applyFont="1" applyAlignment="1">
      <alignment vertical="top"/>
    </xf>
    <xf numFmtId="3" fontId="18" fillId="3" borderId="58" xfId="0" applyNumberFormat="1" applyFont="1" applyFill="1" applyBorder="1" applyAlignment="1">
      <alignment horizontal="center" vertical="center"/>
    </xf>
    <xf numFmtId="3" fontId="18" fillId="3" borderId="59" xfId="0" applyNumberFormat="1" applyFont="1" applyFill="1" applyBorder="1" applyAlignment="1">
      <alignment horizontal="center" vertical="center"/>
    </xf>
    <xf numFmtId="0" fontId="12" fillId="3" borderId="60" xfId="0" applyFont="1" applyFill="1" applyBorder="1" applyAlignment="1">
      <alignment horizontal="center" vertical="top" wrapText="1"/>
    </xf>
    <xf numFmtId="0" fontId="12" fillId="3" borderId="61" xfId="0" applyFont="1" applyFill="1" applyBorder="1" applyAlignment="1">
      <alignment horizontal="center" vertical="top" wrapText="1"/>
    </xf>
    <xf numFmtId="0" fontId="31" fillId="3" borderId="62" xfId="0" applyFont="1" applyFill="1" applyBorder="1" applyAlignment="1">
      <alignment horizontal="center" vertical="top"/>
    </xf>
    <xf numFmtId="0" fontId="31" fillId="3" borderId="57" xfId="0" applyFont="1" applyFill="1" applyBorder="1" applyAlignment="1">
      <alignment horizontal="center" vertical="top"/>
    </xf>
    <xf numFmtId="0" fontId="32" fillId="0" borderId="0" xfId="0" applyFont="1"/>
    <xf numFmtId="0" fontId="21" fillId="0" borderId="0" xfId="0" applyFont="1" applyFill="1" applyAlignment="1">
      <alignment horizontal="right" vertical="center"/>
    </xf>
    <xf numFmtId="0" fontId="32" fillId="0" borderId="0" xfId="0" applyFont="1" applyAlignment="1">
      <alignment horizontal="center"/>
    </xf>
    <xf numFmtId="0" fontId="32" fillId="0" borderId="0" xfId="0" applyFont="1" applyAlignment="1">
      <alignment horizontal="center" vertical="top"/>
    </xf>
    <xf numFmtId="0" fontId="6" fillId="0" borderId="0" xfId="0" applyFont="1"/>
    <xf numFmtId="0" fontId="26" fillId="0" borderId="0" xfId="0" applyFont="1" applyAlignment="1">
      <alignment vertical="top" wrapText="1"/>
    </xf>
    <xf numFmtId="0" fontId="12" fillId="3" borderId="82" xfId="0" quotePrefix="1" applyFont="1" applyFill="1" applyBorder="1" applyAlignment="1">
      <alignment horizontal="center" vertical="top"/>
    </xf>
    <xf numFmtId="0" fontId="12" fillId="3" borderId="83" xfId="0" quotePrefix="1" applyFont="1" applyFill="1" applyBorder="1" applyAlignment="1">
      <alignment horizontal="center" vertical="top"/>
    </xf>
    <xf numFmtId="0" fontId="12" fillId="3" borderId="86" xfId="0" applyFont="1" applyFill="1" applyBorder="1" applyAlignment="1">
      <alignment horizontal="center" vertical="top"/>
    </xf>
    <xf numFmtId="0" fontId="12" fillId="3" borderId="87" xfId="0" applyFont="1" applyFill="1" applyBorder="1" applyAlignment="1">
      <alignment horizontal="center" vertical="top"/>
    </xf>
    <xf numFmtId="0" fontId="12" fillId="3" borderId="88" xfId="0" applyFont="1" applyFill="1" applyBorder="1" applyAlignment="1">
      <alignment horizontal="center" vertical="top" wrapText="1"/>
    </xf>
    <xf numFmtId="0" fontId="2" fillId="0" borderId="0" xfId="0" applyFont="1" applyAlignment="1">
      <alignment horizontal="center"/>
    </xf>
    <xf numFmtId="0" fontId="34" fillId="7" borderId="0" xfId="0" applyFont="1" applyFill="1" applyAlignment="1">
      <alignment horizontal="center" vertical="center"/>
    </xf>
    <xf numFmtId="0" fontId="12" fillId="3" borderId="101" xfId="0" applyFont="1" applyFill="1" applyBorder="1" applyAlignment="1">
      <alignment horizontal="center" vertical="top" wrapText="1"/>
    </xf>
    <xf numFmtId="0" fontId="27" fillId="0" borderId="0" xfId="0" applyFont="1" applyAlignment="1">
      <alignment vertical="top" wrapText="1"/>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wrapText="1"/>
    </xf>
    <xf numFmtId="0" fontId="28" fillId="3" borderId="40" xfId="0" quotePrefix="1" applyFont="1" applyFill="1" applyBorder="1" applyAlignment="1">
      <alignment horizontal="center" vertical="center"/>
    </xf>
    <xf numFmtId="0" fontId="28" fillId="3" borderId="41" xfId="0" quotePrefix="1" applyFont="1" applyFill="1" applyBorder="1" applyAlignment="1">
      <alignment horizontal="center" vertical="center"/>
    </xf>
    <xf numFmtId="0" fontId="28" fillId="3" borderId="133" xfId="0" quotePrefix="1" applyFont="1" applyFill="1" applyBorder="1" applyAlignment="1">
      <alignment horizontal="center" vertical="center"/>
    </xf>
    <xf numFmtId="0" fontId="28" fillId="3" borderId="42" xfId="0" quotePrefix="1" applyFont="1" applyFill="1" applyBorder="1" applyAlignment="1">
      <alignment horizontal="center" vertical="center"/>
    </xf>
    <xf numFmtId="0" fontId="12" fillId="3" borderId="124" xfId="0" applyFont="1" applyFill="1" applyBorder="1" applyAlignment="1">
      <alignment horizontal="center" vertical="top"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1" xfId="0" applyFont="1" applyFill="1" applyBorder="1" applyAlignment="1">
      <alignment horizontal="center" vertical="top" wrapText="1"/>
    </xf>
    <xf numFmtId="0" fontId="12" fillId="3" borderId="121" xfId="0" applyFont="1" applyFill="1" applyBorder="1" applyAlignment="1">
      <alignment horizontal="center"/>
    </xf>
    <xf numFmtId="0" fontId="12" fillId="3" borderId="107" xfId="0" applyFont="1" applyFill="1" applyBorder="1" applyAlignment="1">
      <alignment horizontal="center"/>
    </xf>
    <xf numFmtId="0" fontId="12" fillId="3" borderId="156" xfId="0" applyFont="1" applyFill="1" applyBorder="1" applyAlignment="1">
      <alignment horizontal="center"/>
    </xf>
    <xf numFmtId="0" fontId="12" fillId="3" borderId="158" xfId="0" applyFont="1" applyFill="1" applyBorder="1" applyAlignment="1">
      <alignment horizontal="center"/>
    </xf>
    <xf numFmtId="0" fontId="12" fillId="3" borderId="159" xfId="0" applyFont="1" applyFill="1" applyBorder="1" applyAlignment="1">
      <alignment horizontal="center"/>
    </xf>
    <xf numFmtId="0" fontId="31" fillId="3" borderId="40" xfId="0" quotePrefix="1" applyFont="1" applyFill="1" applyBorder="1" applyAlignment="1">
      <alignment horizontal="center"/>
    </xf>
    <xf numFmtId="0" fontId="31" fillId="3" borderId="160" xfId="0" quotePrefix="1" applyFont="1" applyFill="1" applyBorder="1" applyAlignment="1">
      <alignment horizontal="center"/>
    </xf>
    <xf numFmtId="0" fontId="31" fillId="3" borderId="161" xfId="0" quotePrefix="1" applyFont="1" applyFill="1" applyBorder="1" applyAlignment="1">
      <alignment horizontal="center"/>
    </xf>
    <xf numFmtId="0" fontId="31" fillId="3" borderId="162" xfId="0" quotePrefix="1" applyFont="1" applyFill="1" applyBorder="1" applyAlignment="1">
      <alignment horizontal="center"/>
    </xf>
    <xf numFmtId="0" fontId="31" fillId="3" borderId="163" xfId="0" quotePrefix="1" applyFont="1" applyFill="1" applyBorder="1" applyAlignment="1">
      <alignment horizontal="center"/>
    </xf>
    <xf numFmtId="0" fontId="31" fillId="3" borderId="164" xfId="0" quotePrefix="1" applyFont="1" applyFill="1" applyBorder="1" applyAlignment="1">
      <alignment horizontal="center"/>
    </xf>
    <xf numFmtId="0" fontId="31" fillId="3" borderId="165" xfId="0" quotePrefix="1" applyFont="1" applyFill="1" applyBorder="1" applyAlignment="1">
      <alignment horizontal="center"/>
    </xf>
    <xf numFmtId="0" fontId="31" fillId="3" borderId="166" xfId="0" quotePrefix="1" applyFont="1" applyFill="1" applyBorder="1" applyAlignment="1">
      <alignment horizontal="center"/>
    </xf>
    <xf numFmtId="0" fontId="31" fillId="3" borderId="167" xfId="0" quotePrefix="1" applyFont="1" applyFill="1" applyBorder="1" applyAlignment="1">
      <alignment horizontal="center"/>
    </xf>
    <xf numFmtId="0" fontId="1" fillId="0" borderId="0" xfId="0" applyFont="1" applyAlignment="1">
      <alignment horizontal="center" wrapText="1"/>
    </xf>
    <xf numFmtId="0" fontId="31" fillId="3" borderId="137" xfId="0" quotePrefix="1" applyFont="1" applyFill="1" applyBorder="1" applyAlignment="1">
      <alignment horizontal="center" vertical="top"/>
    </xf>
    <xf numFmtId="0" fontId="31" fillId="3" borderId="127" xfId="0" quotePrefix="1" applyFont="1" applyFill="1" applyBorder="1" applyAlignment="1">
      <alignment horizontal="center" vertical="top"/>
    </xf>
    <xf numFmtId="0" fontId="31" fillId="3" borderId="138" xfId="0" quotePrefix="1" applyFont="1" applyFill="1" applyBorder="1" applyAlignment="1">
      <alignment horizontal="center" vertical="top"/>
    </xf>
    <xf numFmtId="0" fontId="12" fillId="3" borderId="197" xfId="0" quotePrefix="1" applyFont="1" applyFill="1" applyBorder="1" applyAlignment="1">
      <alignment horizontal="center" vertical="top" wrapText="1"/>
    </xf>
    <xf numFmtId="0" fontId="12" fillId="3" borderId="84" xfId="0" quotePrefix="1" applyFont="1" applyFill="1" applyBorder="1" applyAlignment="1">
      <alignment horizontal="center" vertical="top" wrapText="1"/>
    </xf>
    <xf numFmtId="0" fontId="12" fillId="3" borderId="83" xfId="0" quotePrefix="1" applyFont="1" applyFill="1" applyBorder="1" applyAlignment="1">
      <alignment horizontal="center" vertical="top" wrapText="1"/>
    </xf>
    <xf numFmtId="0" fontId="12" fillId="3" borderId="130" xfId="0" quotePrefix="1" applyFont="1" applyFill="1" applyBorder="1" applyAlignment="1">
      <alignment horizontal="center" vertical="top" wrapText="1"/>
    </xf>
    <xf numFmtId="0" fontId="12" fillId="3" borderId="19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46" fillId="0" borderId="0" xfId="0" applyFont="1"/>
    <xf numFmtId="0" fontId="12" fillId="3" borderId="42" xfId="0" quotePrefix="1" applyFont="1" applyFill="1" applyBorder="1" applyAlignment="1">
      <alignment horizontal="center" vertical="top" wrapText="1"/>
    </xf>
    <xf numFmtId="0" fontId="12" fillId="3" borderId="135" xfId="0" applyFont="1" applyFill="1" applyBorder="1" applyAlignment="1">
      <alignment horizontal="center" vertical="top" wrapText="1"/>
    </xf>
    <xf numFmtId="0" fontId="12" fillId="3" borderId="202" xfId="0" applyFont="1" applyFill="1" applyBorder="1" applyAlignment="1">
      <alignment horizontal="center" vertical="center" wrapText="1"/>
    </xf>
    <xf numFmtId="0" fontId="1" fillId="0" borderId="0" xfId="0" applyFont="1" applyAlignment="1">
      <alignment horizontal="center" vertical="center"/>
    </xf>
    <xf numFmtId="0" fontId="12" fillId="3" borderId="203" xfId="0" applyFont="1" applyFill="1" applyBorder="1" applyAlignment="1">
      <alignment horizontal="center" vertical="center" wrapText="1"/>
    </xf>
    <xf numFmtId="0" fontId="12" fillId="3" borderId="204" xfId="0" applyFont="1" applyFill="1" applyBorder="1" applyAlignment="1">
      <alignment horizontal="center" vertical="center" wrapText="1"/>
    </xf>
    <xf numFmtId="0" fontId="44" fillId="0" borderId="0" xfId="0" applyFont="1" applyFill="1" applyAlignment="1">
      <alignment horizontal="right" vertical="center"/>
    </xf>
    <xf numFmtId="0" fontId="12" fillId="3" borderId="40" xfId="0" quotePrefix="1" applyFont="1" applyFill="1" applyBorder="1" applyAlignment="1">
      <alignment horizontal="center" vertical="top" wrapText="1"/>
    </xf>
    <xf numFmtId="0" fontId="12" fillId="3" borderId="41" xfId="0" quotePrefix="1" applyFont="1" applyFill="1" applyBorder="1" applyAlignment="1">
      <alignment horizontal="center" vertical="top" wrapText="1"/>
    </xf>
    <xf numFmtId="0" fontId="12" fillId="3" borderId="177" xfId="0" quotePrefix="1" applyFont="1" applyFill="1" applyBorder="1" applyAlignment="1">
      <alignment horizontal="center" vertical="top" wrapText="1"/>
    </xf>
    <xf numFmtId="0" fontId="43" fillId="7" borderId="34" xfId="0" applyFont="1" applyFill="1" applyBorder="1" applyAlignment="1">
      <alignment horizontal="left" vertical="top" wrapText="1"/>
    </xf>
    <xf numFmtId="0" fontId="43" fillId="6" borderId="34" xfId="0" applyFont="1" applyFill="1" applyBorder="1" applyAlignment="1">
      <alignment horizontal="left" vertical="top" wrapText="1"/>
    </xf>
    <xf numFmtId="0" fontId="43" fillId="7" borderId="37" xfId="0" applyFont="1" applyFill="1" applyBorder="1" applyAlignment="1">
      <alignment horizontal="left" vertical="top" wrapText="1"/>
    </xf>
    <xf numFmtId="0" fontId="31" fillId="3" borderId="71" xfId="0" applyFont="1" applyFill="1" applyBorder="1" applyAlignment="1">
      <alignment horizontal="center" vertical="center" wrapText="1"/>
    </xf>
    <xf numFmtId="0" fontId="21" fillId="0" borderId="0" xfId="0" applyFont="1" applyFill="1" applyAlignment="1">
      <alignment horizontal="right" vertical="center"/>
    </xf>
    <xf numFmtId="0" fontId="12" fillId="3" borderId="31" xfId="0" applyFont="1" applyFill="1" applyBorder="1" applyAlignment="1">
      <alignment horizontal="center" vertical="top"/>
    </xf>
    <xf numFmtId="3" fontId="13" fillId="4" borderId="13" xfId="0" applyNumberFormat="1" applyFont="1" applyFill="1" applyBorder="1" applyAlignment="1" applyProtection="1">
      <alignment horizontal="center" vertical="center"/>
      <protection locked="0"/>
    </xf>
    <xf numFmtId="3" fontId="13" fillId="4" borderId="12" xfId="0" applyNumberFormat="1" applyFont="1" applyFill="1" applyBorder="1" applyAlignment="1" applyProtection="1">
      <alignment horizontal="center" vertical="center"/>
      <protection locked="0"/>
    </xf>
    <xf numFmtId="3" fontId="15" fillId="4" borderId="12" xfId="0" applyNumberFormat="1" applyFont="1" applyFill="1" applyBorder="1" applyAlignment="1" applyProtection="1">
      <alignment horizontal="center" vertical="center"/>
      <protection locked="0"/>
    </xf>
    <xf numFmtId="3" fontId="13" fillId="5" borderId="12" xfId="0" applyNumberFormat="1" applyFont="1" applyFill="1" applyBorder="1" applyAlignment="1" applyProtection="1">
      <alignment horizontal="center" vertical="center"/>
      <protection locked="0"/>
    </xf>
    <xf numFmtId="3" fontId="13" fillId="5" borderId="13" xfId="0" applyNumberFormat="1" applyFont="1" applyFill="1" applyBorder="1" applyAlignment="1" applyProtection="1">
      <alignment horizontal="center" vertical="center"/>
      <protection locked="0"/>
    </xf>
    <xf numFmtId="3" fontId="15" fillId="5" borderId="12" xfId="0" applyNumberFormat="1" applyFont="1" applyFill="1" applyBorder="1" applyAlignment="1" applyProtection="1">
      <alignment horizontal="center" vertical="center"/>
      <protection locked="0"/>
    </xf>
    <xf numFmtId="3" fontId="15" fillId="5" borderId="20" xfId="0" applyNumberFormat="1" applyFont="1" applyFill="1" applyBorder="1" applyAlignment="1" applyProtection="1">
      <alignment horizontal="center" vertical="center"/>
      <protection locked="0"/>
    </xf>
    <xf numFmtId="3" fontId="9" fillId="6" borderId="9" xfId="0" applyNumberFormat="1" applyFont="1" applyFill="1" applyBorder="1" applyAlignment="1" applyProtection="1">
      <alignment horizontal="center" vertical="center"/>
    </xf>
    <xf numFmtId="3" fontId="9" fillId="6" borderId="8" xfId="0" applyNumberFormat="1" applyFont="1" applyFill="1" applyBorder="1" applyAlignment="1" applyProtection="1">
      <alignment horizontal="center" vertical="center"/>
    </xf>
    <xf numFmtId="3" fontId="9" fillId="2" borderId="9" xfId="0" applyNumberFormat="1" applyFont="1" applyFill="1" applyBorder="1" applyAlignment="1" applyProtection="1">
      <alignment horizontal="center" vertical="center"/>
    </xf>
    <xf numFmtId="3" fontId="9" fillId="2" borderId="8" xfId="0" applyNumberFormat="1" applyFont="1" applyFill="1" applyBorder="1" applyAlignment="1" applyProtection="1">
      <alignment horizontal="center" vertical="center"/>
    </xf>
    <xf numFmtId="0" fontId="19" fillId="7" borderId="1" xfId="0" applyNumberFormat="1" applyFont="1" applyFill="1" applyBorder="1" applyAlignment="1">
      <alignment horizontal="right" vertical="top"/>
    </xf>
    <xf numFmtId="0" fontId="19" fillId="7" borderId="2" xfId="0" applyFont="1" applyFill="1" applyBorder="1" applyAlignment="1">
      <alignment horizontal="left" vertical="top"/>
    </xf>
    <xf numFmtId="0" fontId="19" fillId="6" borderId="3" xfId="0" applyNumberFormat="1" applyFont="1" applyFill="1" applyBorder="1" applyAlignment="1">
      <alignment horizontal="right" vertical="top"/>
    </xf>
    <xf numFmtId="0" fontId="19" fillId="6" borderId="4" xfId="0" applyFont="1" applyFill="1" applyBorder="1" applyAlignment="1">
      <alignment horizontal="left" vertical="top"/>
    </xf>
    <xf numFmtId="0" fontId="19" fillId="7" borderId="3" xfId="0" applyNumberFormat="1" applyFont="1" applyFill="1" applyBorder="1" applyAlignment="1">
      <alignment horizontal="right" vertical="top"/>
    </xf>
    <xf numFmtId="0" fontId="19" fillId="7" borderId="4" xfId="0" applyFont="1" applyFill="1" applyBorder="1" applyAlignment="1">
      <alignment horizontal="left" vertical="top"/>
    </xf>
    <xf numFmtId="0" fontId="19" fillId="6" borderId="4" xfId="0" applyFont="1" applyFill="1" applyBorder="1" applyAlignment="1">
      <alignment horizontal="left" vertical="top" wrapText="1"/>
    </xf>
    <xf numFmtId="0" fontId="19" fillId="7" borderId="4" xfId="0" applyFont="1" applyFill="1" applyBorder="1" applyAlignment="1">
      <alignment horizontal="left" vertical="top" wrapText="1"/>
    </xf>
    <xf numFmtId="0" fontId="20" fillId="6" borderId="4"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7" borderId="5" xfId="0" applyNumberFormat="1" applyFont="1" applyFill="1" applyBorder="1" applyAlignment="1">
      <alignment horizontal="right" vertical="top"/>
    </xf>
    <xf numFmtId="0" fontId="20" fillId="7" borderId="6" xfId="0" applyFont="1" applyFill="1" applyBorder="1" applyAlignment="1">
      <alignment horizontal="left" vertical="top" wrapText="1"/>
    </xf>
    <xf numFmtId="3" fontId="13" fillId="5" borderId="21" xfId="0" applyNumberFormat="1" applyFont="1" applyFill="1" applyBorder="1" applyAlignment="1" applyProtection="1">
      <alignment horizontal="center" vertical="center"/>
      <protection locked="0"/>
    </xf>
    <xf numFmtId="0" fontId="15" fillId="4" borderId="39" xfId="0" applyFont="1" applyFill="1" applyBorder="1" applyProtection="1">
      <protection locked="0"/>
    </xf>
    <xf numFmtId="3" fontId="15" fillId="5" borderId="53" xfId="0" applyNumberFormat="1" applyFont="1" applyFill="1" applyBorder="1" applyAlignment="1" applyProtection="1">
      <alignment horizontal="center" vertical="center"/>
      <protection locked="0"/>
    </xf>
    <xf numFmtId="3" fontId="15" fillId="4" borderId="54" xfId="0" applyNumberFormat="1" applyFont="1" applyFill="1" applyBorder="1" applyAlignment="1" applyProtection="1">
      <alignment horizontal="center" vertical="center"/>
      <protection locked="0"/>
    </xf>
    <xf numFmtId="3" fontId="15" fillId="4" borderId="55" xfId="0" applyNumberFormat="1" applyFont="1" applyFill="1" applyBorder="1" applyAlignment="1" applyProtection="1">
      <alignment horizontal="center" vertical="center"/>
      <protection locked="0"/>
    </xf>
    <xf numFmtId="3" fontId="15" fillId="5" borderId="54" xfId="0" applyNumberFormat="1" applyFont="1" applyFill="1" applyBorder="1" applyAlignment="1" applyProtection="1">
      <alignment horizontal="center" vertical="center"/>
      <protection locked="0"/>
    </xf>
    <xf numFmtId="3" fontId="15" fillId="5" borderId="55" xfId="0" applyNumberFormat="1" applyFont="1" applyFill="1" applyBorder="1" applyAlignment="1" applyProtection="1">
      <alignment horizontal="center" vertical="center"/>
      <protection locked="0"/>
    </xf>
    <xf numFmtId="3" fontId="15" fillId="5" borderId="52" xfId="0" applyNumberFormat="1" applyFont="1" applyFill="1" applyBorder="1" applyAlignment="1" applyProtection="1">
      <alignment horizontal="center" vertical="center" wrapText="1"/>
      <protection locked="0"/>
    </xf>
    <xf numFmtId="0" fontId="47" fillId="0" borderId="0" xfId="0" applyFont="1"/>
    <xf numFmtId="0" fontId="21" fillId="0" borderId="0" xfId="0" applyFont="1" applyFill="1" applyAlignment="1" applyProtection="1">
      <alignment horizontal="right" vertical="center"/>
    </xf>
    <xf numFmtId="0" fontId="2" fillId="0" borderId="0" xfId="0" applyFont="1" applyProtection="1"/>
    <xf numFmtId="0" fontId="2" fillId="0" borderId="0" xfId="0" applyFont="1" applyAlignment="1" applyProtection="1">
      <alignment horizontal="center"/>
    </xf>
    <xf numFmtId="0" fontId="8" fillId="0" borderId="0" xfId="0" applyFont="1" applyProtection="1"/>
    <xf numFmtId="0" fontId="1" fillId="0" borderId="0" xfId="0" applyFont="1" applyProtection="1"/>
    <xf numFmtId="0" fontId="32" fillId="0" borderId="0" xfId="0" applyFont="1" applyAlignment="1" applyProtection="1">
      <alignment horizontal="center"/>
    </xf>
    <xf numFmtId="0" fontId="12" fillId="3" borderId="88" xfId="0" applyFont="1" applyFill="1" applyBorder="1" applyAlignment="1" applyProtection="1">
      <alignment horizontal="center" vertical="top" wrapText="1"/>
    </xf>
    <xf numFmtId="0" fontId="12" fillId="3" borderId="129" xfId="0" applyFont="1" applyFill="1" applyBorder="1" applyAlignment="1" applyProtection="1">
      <alignment horizontal="center" vertical="top" wrapText="1"/>
    </xf>
    <xf numFmtId="0" fontId="12" fillId="3" borderId="122" xfId="0" applyFont="1" applyFill="1" applyBorder="1" applyAlignment="1" applyProtection="1">
      <alignment horizontal="center" vertical="top" wrapText="1"/>
    </xf>
    <xf numFmtId="1" fontId="1" fillId="0" borderId="0" xfId="0" applyNumberFormat="1" applyFont="1"/>
    <xf numFmtId="3" fontId="14" fillId="5" borderId="209" xfId="0" applyNumberFormat="1" applyFont="1" applyFill="1" applyBorder="1" applyAlignment="1" applyProtection="1">
      <alignment horizontal="center"/>
      <protection locked="0"/>
    </xf>
    <xf numFmtId="3" fontId="14" fillId="5" borderId="210" xfId="0" applyNumberFormat="1" applyFont="1" applyFill="1" applyBorder="1" applyAlignment="1" applyProtection="1">
      <alignment horizontal="center"/>
      <protection locked="0"/>
    </xf>
    <xf numFmtId="3" fontId="14" fillId="5" borderId="211" xfId="0" applyNumberFormat="1" applyFont="1" applyFill="1" applyBorder="1" applyAlignment="1" applyProtection="1">
      <alignment horizontal="center"/>
      <protection locked="0"/>
    </xf>
    <xf numFmtId="3" fontId="14" fillId="5" borderId="213" xfId="0" applyNumberFormat="1" applyFont="1" applyFill="1" applyBorder="1" applyAlignment="1" applyProtection="1">
      <alignment horizontal="center"/>
      <protection locked="0"/>
    </xf>
    <xf numFmtId="3" fontId="14" fillId="5" borderId="214" xfId="0" applyNumberFormat="1" applyFont="1" applyFill="1" applyBorder="1" applyAlignment="1" applyProtection="1">
      <alignment horizontal="center"/>
      <protection locked="0"/>
    </xf>
    <xf numFmtId="3" fontId="14" fillId="5" borderId="216" xfId="0" applyNumberFormat="1" applyFont="1" applyFill="1" applyBorder="1" applyAlignment="1" applyProtection="1">
      <alignment horizontal="center"/>
      <protection locked="0"/>
    </xf>
    <xf numFmtId="3" fontId="32" fillId="5" borderId="10" xfId="0" applyNumberFormat="1" applyFont="1" applyFill="1" applyBorder="1" applyAlignment="1" applyProtection="1">
      <alignment horizontal="center" vertical="center" wrapText="1"/>
      <protection locked="0"/>
    </xf>
    <xf numFmtId="3" fontId="32" fillId="5" borderId="11" xfId="0" applyNumberFormat="1" applyFont="1" applyFill="1" applyBorder="1" applyAlignment="1" applyProtection="1">
      <alignment horizontal="center" vertical="center" wrapText="1"/>
      <protection locked="0"/>
    </xf>
    <xf numFmtId="3" fontId="32" fillId="4" borderId="12" xfId="0" applyNumberFormat="1" applyFont="1" applyFill="1" applyBorder="1" applyAlignment="1" applyProtection="1">
      <alignment horizontal="center" vertical="center" wrapText="1"/>
      <protection locked="0"/>
    </xf>
    <xf numFmtId="3" fontId="32" fillId="4" borderId="13" xfId="0" applyNumberFormat="1" applyFont="1" applyFill="1" applyBorder="1" applyAlignment="1" applyProtection="1">
      <alignment horizontal="center" vertical="center" wrapText="1"/>
      <protection locked="0"/>
    </xf>
    <xf numFmtId="3" fontId="32" fillId="5" borderId="12" xfId="0" applyNumberFormat="1" applyFont="1" applyFill="1" applyBorder="1" applyAlignment="1" applyProtection="1">
      <alignment horizontal="center" vertical="center" wrapText="1"/>
      <protection locked="0"/>
    </xf>
    <xf numFmtId="3" fontId="32" fillId="5" borderId="13" xfId="0" applyNumberFormat="1" applyFont="1" applyFill="1" applyBorder="1" applyAlignment="1" applyProtection="1">
      <alignment horizontal="center" vertical="center" wrapText="1"/>
      <protection locked="0"/>
    </xf>
    <xf numFmtId="3" fontId="32" fillId="5" borderId="206" xfId="0" applyNumberFormat="1" applyFont="1" applyFill="1" applyBorder="1" applyAlignment="1" applyProtection="1">
      <alignment horizontal="center" vertical="center" wrapText="1"/>
      <protection locked="0"/>
    </xf>
    <xf numFmtId="3" fontId="32" fillId="5" borderId="207" xfId="0" applyNumberFormat="1" applyFont="1" applyFill="1" applyBorder="1" applyAlignment="1" applyProtection="1">
      <alignment horizontal="center" vertical="center" wrapText="1"/>
      <protection locked="0"/>
    </xf>
    <xf numFmtId="3" fontId="14" fillId="7" borderId="208" xfId="0" applyNumberFormat="1" applyFont="1" applyFill="1" applyBorder="1" applyAlignment="1" applyProtection="1">
      <alignment horizontal="center"/>
    </xf>
    <xf numFmtId="3" fontId="14" fillId="7" borderId="212" xfId="0" applyNumberFormat="1" applyFont="1" applyFill="1" applyBorder="1" applyAlignment="1" applyProtection="1">
      <alignment horizontal="center"/>
    </xf>
    <xf numFmtId="3" fontId="14" fillId="7" borderId="215" xfId="0" applyNumberFormat="1" applyFont="1" applyFill="1" applyBorder="1" applyAlignment="1" applyProtection="1">
      <alignment horizontal="center"/>
    </xf>
    <xf numFmtId="0" fontId="12" fillId="3" borderId="42" xfId="0" quotePrefix="1" applyFont="1" applyFill="1" applyBorder="1" applyAlignment="1">
      <alignment horizontal="center" vertical="top"/>
    </xf>
    <xf numFmtId="0" fontId="12" fillId="3" borderId="123" xfId="0" applyFont="1" applyFill="1" applyBorder="1" applyAlignment="1">
      <alignment horizontal="center" vertical="top" wrapText="1"/>
    </xf>
    <xf numFmtId="0" fontId="27" fillId="0" borderId="0" xfId="0" applyFont="1" applyAlignment="1" applyProtection="1">
      <alignment vertical="top" wrapText="1"/>
    </xf>
    <xf numFmtId="0" fontId="15" fillId="0" borderId="0" xfId="0" applyFont="1" applyProtection="1"/>
    <xf numFmtId="0" fontId="25" fillId="3" borderId="128" xfId="0" applyFont="1" applyFill="1" applyBorder="1" applyAlignment="1" applyProtection="1">
      <alignment horizontal="center" vertical="top" wrapText="1"/>
    </xf>
    <xf numFmtId="0" fontId="25" fillId="3" borderId="155" xfId="0" applyFont="1" applyFill="1" applyBorder="1" applyAlignment="1" applyProtection="1">
      <alignment horizontal="center" vertical="top" wrapText="1"/>
    </xf>
    <xf numFmtId="0" fontId="28" fillId="3" borderId="82" xfId="0" quotePrefix="1" applyFont="1" applyFill="1" applyBorder="1" applyAlignment="1" applyProtection="1">
      <alignment horizontal="center"/>
    </xf>
    <xf numFmtId="0" fontId="28" fillId="3" borderId="83" xfId="0" quotePrefix="1" applyFont="1" applyFill="1" applyBorder="1" applyAlignment="1" applyProtection="1">
      <alignment horizontal="center"/>
    </xf>
    <xf numFmtId="0" fontId="28" fillId="3" borderId="29" xfId="0" quotePrefix="1" applyFont="1" applyFill="1" applyBorder="1" applyAlignment="1" applyProtection="1">
      <alignment horizontal="center"/>
    </xf>
    <xf numFmtId="0" fontId="28" fillId="3" borderId="179" xfId="0" quotePrefix="1" applyFont="1" applyFill="1" applyBorder="1" applyAlignment="1" applyProtection="1">
      <alignment horizontal="center"/>
    </xf>
    <xf numFmtId="0" fontId="12" fillId="3" borderId="127" xfId="0" applyFont="1" applyFill="1" applyBorder="1" applyAlignment="1" applyProtection="1">
      <alignment horizontal="center" vertical="top"/>
    </xf>
    <xf numFmtId="0" fontId="12" fillId="3" borderId="128" xfId="0" applyFont="1" applyFill="1" applyBorder="1" applyAlignment="1" applyProtection="1">
      <alignment horizontal="center" vertical="top"/>
    </xf>
    <xf numFmtId="0" fontId="12" fillId="3" borderId="129" xfId="0" applyFont="1" applyFill="1" applyBorder="1" applyAlignment="1" applyProtection="1">
      <alignment horizontal="center" vertical="top"/>
    </xf>
    <xf numFmtId="0" fontId="12" fillId="3" borderId="137" xfId="0" quotePrefix="1" applyFont="1" applyFill="1" applyBorder="1" applyAlignment="1" applyProtection="1">
      <alignment horizontal="center" vertical="top"/>
    </xf>
    <xf numFmtId="0" fontId="12" fillId="3" borderId="127" xfId="0" quotePrefix="1" applyFont="1" applyFill="1" applyBorder="1" applyAlignment="1" applyProtection="1">
      <alignment horizontal="center" vertical="top"/>
    </xf>
    <xf numFmtId="0" fontId="12" fillId="3" borderId="138" xfId="0" quotePrefix="1" applyFont="1" applyFill="1" applyBorder="1" applyAlignment="1" applyProtection="1">
      <alignment horizontal="center" vertical="top"/>
    </xf>
    <xf numFmtId="0" fontId="31" fillId="3" borderId="197" xfId="0" quotePrefix="1" applyFont="1" applyFill="1" applyBorder="1" applyAlignment="1">
      <alignment horizontal="center" vertical="top" wrapText="1"/>
    </xf>
    <xf numFmtId="0" fontId="31" fillId="3" borderId="84" xfId="0" quotePrefix="1" applyFont="1" applyFill="1" applyBorder="1" applyAlignment="1">
      <alignment horizontal="center" vertical="top" wrapText="1"/>
    </xf>
    <xf numFmtId="0" fontId="31" fillId="3" borderId="83" xfId="0" quotePrefix="1" applyFont="1" applyFill="1" applyBorder="1" applyAlignment="1">
      <alignment horizontal="center" vertical="top" wrapText="1"/>
    </xf>
    <xf numFmtId="0" fontId="31" fillId="3" borderId="130" xfId="0" quotePrefix="1" applyFont="1" applyFill="1" applyBorder="1" applyAlignment="1">
      <alignment horizontal="center" vertical="top" wrapText="1"/>
    </xf>
    <xf numFmtId="0" fontId="15" fillId="4" borderId="37" xfId="0" applyFont="1" applyFill="1" applyBorder="1" applyAlignment="1" applyProtection="1">
      <alignment wrapText="1"/>
      <protection locked="0"/>
    </xf>
    <xf numFmtId="0" fontId="15" fillId="4" borderId="34" xfId="0" applyFont="1" applyFill="1" applyBorder="1" applyAlignment="1" applyProtection="1">
      <alignment wrapText="1"/>
      <protection locked="0"/>
    </xf>
    <xf numFmtId="0" fontId="6" fillId="8" borderId="93" xfId="0" applyFont="1" applyFill="1" applyBorder="1" applyAlignment="1" applyProtection="1">
      <alignment wrapText="1"/>
      <protection locked="0"/>
    </xf>
    <xf numFmtId="0" fontId="6" fillId="8" borderId="94" xfId="0" applyFont="1" applyFill="1" applyBorder="1" applyAlignment="1" applyProtection="1">
      <alignment wrapText="1"/>
      <protection locked="0"/>
    </xf>
    <xf numFmtId="0" fontId="6" fillId="8" borderId="94" xfId="0" applyFont="1" applyFill="1" applyBorder="1" applyAlignment="1" applyProtection="1">
      <alignment horizontal="center" wrapText="1"/>
      <protection locked="0"/>
    </xf>
    <xf numFmtId="0" fontId="6" fillId="8" borderId="91" xfId="0" applyFont="1" applyFill="1" applyBorder="1" applyAlignment="1" applyProtection="1">
      <alignment horizontal="center" wrapText="1"/>
      <protection locked="0"/>
    </xf>
    <xf numFmtId="166" fontId="6" fillId="8" borderId="102" xfId="2" applyNumberFormat="1" applyFont="1" applyFill="1" applyBorder="1" applyAlignment="1" applyProtection="1">
      <alignment wrapText="1"/>
      <protection locked="0"/>
    </xf>
    <xf numFmtId="165" fontId="6" fillId="8" borderId="99" xfId="0" applyNumberFormat="1" applyFont="1" applyFill="1" applyBorder="1" applyAlignment="1" applyProtection="1">
      <alignment wrapText="1"/>
      <protection locked="0"/>
    </xf>
    <xf numFmtId="165" fontId="6" fillId="8" borderId="94" xfId="0" applyNumberFormat="1" applyFont="1" applyFill="1" applyBorder="1" applyAlignment="1" applyProtection="1">
      <alignment wrapText="1"/>
      <protection locked="0"/>
    </xf>
    <xf numFmtId="0" fontId="6" fillId="8" borderId="94" xfId="0" applyFont="1" applyFill="1" applyBorder="1" applyAlignment="1" applyProtection="1">
      <alignment horizontal="center" vertical="center" wrapText="1"/>
      <protection locked="0"/>
    </xf>
    <xf numFmtId="3" fontId="6" fillId="8" borderId="78" xfId="0" applyNumberFormat="1" applyFont="1" applyFill="1" applyBorder="1" applyAlignment="1" applyProtection="1">
      <alignment wrapText="1"/>
      <protection locked="0"/>
    </xf>
    <xf numFmtId="0" fontId="6" fillId="8" borderId="95" xfId="0" applyFont="1" applyFill="1" applyBorder="1" applyAlignment="1" applyProtection="1">
      <alignment wrapText="1"/>
      <protection locked="0"/>
    </xf>
    <xf numFmtId="0" fontId="6" fillId="8" borderId="96" xfId="0" applyFont="1" applyFill="1" applyBorder="1" applyAlignment="1" applyProtection="1">
      <alignment wrapText="1"/>
      <protection locked="0"/>
    </xf>
    <xf numFmtId="0" fontId="6" fillId="8" borderId="96" xfId="0" applyFont="1" applyFill="1" applyBorder="1" applyAlignment="1" applyProtection="1">
      <alignment horizontal="center" wrapText="1"/>
      <protection locked="0"/>
    </xf>
    <xf numFmtId="166" fontId="6" fillId="8" borderId="103" xfId="2" applyNumberFormat="1" applyFont="1" applyFill="1" applyBorder="1" applyAlignment="1" applyProtection="1">
      <alignment wrapText="1"/>
      <protection locked="0"/>
    </xf>
    <xf numFmtId="165" fontId="6" fillId="8" borderId="100" xfId="0" applyNumberFormat="1" applyFont="1" applyFill="1" applyBorder="1" applyAlignment="1" applyProtection="1">
      <alignment wrapText="1"/>
      <protection locked="0"/>
    </xf>
    <xf numFmtId="165" fontId="6" fillId="8" borderId="96" xfId="0" applyNumberFormat="1" applyFont="1" applyFill="1" applyBorder="1" applyAlignment="1" applyProtection="1">
      <alignment wrapText="1"/>
      <protection locked="0"/>
    </xf>
    <xf numFmtId="3" fontId="6" fillId="8" borderId="92" xfId="0" applyNumberFormat="1" applyFont="1" applyFill="1" applyBorder="1" applyAlignment="1" applyProtection="1">
      <alignment wrapText="1"/>
      <protection locked="0"/>
    </xf>
    <xf numFmtId="3" fontId="6" fillId="8" borderId="79" xfId="0" applyNumberFormat="1" applyFont="1" applyFill="1" applyBorder="1" applyAlignment="1" applyProtection="1">
      <alignment wrapText="1"/>
      <protection locked="0"/>
    </xf>
    <xf numFmtId="3" fontId="6" fillId="8" borderId="80" xfId="0" applyNumberFormat="1" applyFont="1" applyFill="1" applyBorder="1" applyAlignment="1" applyProtection="1">
      <alignment wrapText="1"/>
      <protection locked="0"/>
    </xf>
    <xf numFmtId="0" fontId="6" fillId="8" borderId="131" xfId="0" applyNumberFormat="1" applyFont="1" applyFill="1" applyBorder="1" applyAlignment="1" applyProtection="1">
      <alignment wrapText="1"/>
      <protection locked="0"/>
    </xf>
    <xf numFmtId="0" fontId="6" fillId="8" borderId="99" xfId="0" applyNumberFormat="1" applyFont="1" applyFill="1" applyBorder="1" applyAlignment="1" applyProtection="1">
      <alignment wrapText="1"/>
      <protection locked="0"/>
    </xf>
    <xf numFmtId="0" fontId="6" fillId="8" borderId="102" xfId="0" applyNumberFormat="1" applyFont="1" applyFill="1" applyBorder="1" applyAlignment="1" applyProtection="1">
      <alignment wrapText="1"/>
      <protection locked="0"/>
    </xf>
    <xf numFmtId="3" fontId="6" fillId="8" borderId="131" xfId="0" applyNumberFormat="1" applyFont="1" applyFill="1" applyBorder="1" applyAlignment="1" applyProtection="1">
      <alignment wrapText="1"/>
      <protection locked="0"/>
    </xf>
    <xf numFmtId="0" fontId="6" fillId="8" borderId="132" xfId="0" applyNumberFormat="1" applyFont="1" applyFill="1" applyBorder="1" applyAlignment="1" applyProtection="1">
      <alignment wrapText="1"/>
      <protection locked="0"/>
    </xf>
    <xf numFmtId="0" fontId="6" fillId="8" borderId="100" xfId="0" applyNumberFormat="1" applyFont="1" applyFill="1" applyBorder="1" applyAlignment="1" applyProtection="1">
      <alignment wrapText="1"/>
      <protection locked="0"/>
    </xf>
    <xf numFmtId="0" fontId="6" fillId="8" borderId="103" xfId="0" applyNumberFormat="1" applyFont="1" applyFill="1" applyBorder="1" applyAlignment="1" applyProtection="1">
      <alignment wrapText="1"/>
      <protection locked="0"/>
    </xf>
    <xf numFmtId="3" fontId="6" fillId="8" borderId="132" xfId="0" applyNumberFormat="1" applyFont="1" applyFill="1" applyBorder="1" applyAlignment="1" applyProtection="1">
      <alignment wrapText="1"/>
      <protection locked="0"/>
    </xf>
    <xf numFmtId="0" fontId="15" fillId="8" borderId="37" xfId="0" applyFont="1" applyFill="1" applyBorder="1" applyAlignment="1" applyProtection="1">
      <alignment horizontal="left" vertical="center" wrapText="1"/>
      <protection locked="0"/>
    </xf>
    <xf numFmtId="0" fontId="15" fillId="8" borderId="34" xfId="0" applyFont="1" applyFill="1" applyBorder="1" applyAlignment="1" applyProtection="1">
      <alignment horizontal="left" vertical="center" wrapText="1"/>
      <protection locked="0"/>
    </xf>
    <xf numFmtId="0" fontId="15" fillId="8" borderId="35" xfId="0" applyFont="1" applyFill="1" applyBorder="1" applyAlignment="1" applyProtection="1">
      <alignment horizontal="left" vertical="center" wrapText="1"/>
      <protection locked="0"/>
    </xf>
    <xf numFmtId="0" fontId="15" fillId="8" borderId="36" xfId="0" applyFont="1" applyFill="1" applyBorder="1" applyAlignment="1" applyProtection="1">
      <alignment horizontal="left" vertical="center" wrapText="1"/>
      <protection locked="0"/>
    </xf>
    <xf numFmtId="0" fontId="29" fillId="8" borderId="34" xfId="0" applyFont="1" applyFill="1" applyBorder="1" applyAlignment="1" applyProtection="1">
      <alignment horizontal="left" vertical="center" wrapText="1"/>
      <protection locked="0"/>
    </xf>
    <xf numFmtId="0" fontId="29" fillId="8" borderId="35" xfId="0" applyFont="1" applyFill="1" applyBorder="1" applyAlignment="1" applyProtection="1">
      <alignment horizontal="left" vertical="center" wrapText="1"/>
      <protection locked="0"/>
    </xf>
    <xf numFmtId="0" fontId="29" fillId="8" borderId="134" xfId="0" applyFont="1" applyFill="1" applyBorder="1" applyAlignment="1" applyProtection="1">
      <alignment horizontal="left" vertical="center" wrapText="1"/>
      <protection locked="0"/>
    </xf>
    <xf numFmtId="165" fontId="29" fillId="8" borderId="36" xfId="0" applyNumberFormat="1" applyFont="1" applyFill="1" applyBorder="1" applyAlignment="1" applyProtection="1">
      <alignment horizontal="center" vertical="center" wrapText="1"/>
      <protection locked="0"/>
    </xf>
    <xf numFmtId="0" fontId="15" fillId="8" borderId="134" xfId="0" applyFont="1" applyFill="1" applyBorder="1" applyAlignment="1" applyProtection="1">
      <alignment horizontal="left" vertical="center" wrapText="1"/>
      <protection locked="0"/>
    </xf>
    <xf numFmtId="165" fontId="15" fillId="8" borderId="36" xfId="0" applyNumberFormat="1" applyFont="1" applyFill="1" applyBorder="1" applyAlignment="1" applyProtection="1">
      <alignment horizontal="center" vertical="center" wrapText="1"/>
      <protection locked="0"/>
    </xf>
    <xf numFmtId="0" fontId="15" fillId="8" borderId="134" xfId="0" applyNumberFormat="1" applyFont="1" applyFill="1" applyBorder="1" applyAlignment="1" applyProtection="1">
      <alignment horizontal="left" vertical="center" wrapText="1"/>
      <protection locked="0"/>
    </xf>
    <xf numFmtId="0" fontId="29" fillId="8" borderId="36" xfId="0" applyFont="1" applyFill="1" applyBorder="1" applyAlignment="1" applyProtection="1">
      <alignment horizontal="left" vertical="center" wrapText="1"/>
      <protection locked="0"/>
    </xf>
    <xf numFmtId="0" fontId="47" fillId="8" borderId="114" xfId="0" applyFont="1" applyFill="1" applyBorder="1" applyAlignment="1" applyProtection="1">
      <alignment horizontal="left" vertical="center" wrapText="1"/>
      <protection locked="0"/>
    </xf>
    <xf numFmtId="0" fontId="47" fillId="8" borderId="34" xfId="0" applyFont="1" applyFill="1" applyBorder="1" applyAlignment="1" applyProtection="1">
      <alignment horizontal="left" vertical="center" wrapText="1"/>
      <protection locked="0"/>
    </xf>
    <xf numFmtId="0" fontId="47" fillId="8" borderId="217" xfId="0" applyFont="1" applyFill="1" applyBorder="1" applyAlignment="1" applyProtection="1">
      <alignment horizontal="left" vertical="center" wrapText="1"/>
      <protection locked="0"/>
    </xf>
    <xf numFmtId="0" fontId="47" fillId="8" borderId="35" xfId="0" applyFont="1" applyFill="1" applyBorder="1" applyAlignment="1" applyProtection="1">
      <alignment horizontal="left" vertical="center" wrapText="1"/>
      <protection locked="0"/>
    </xf>
    <xf numFmtId="0" fontId="47" fillId="8" borderId="36" xfId="0" applyFont="1" applyFill="1" applyBorder="1" applyAlignment="1" applyProtection="1">
      <alignment horizontal="left" vertical="center" wrapText="1"/>
      <protection locked="0"/>
    </xf>
    <xf numFmtId="165" fontId="15" fillId="8" borderId="38" xfId="0" applyNumberFormat="1" applyFont="1" applyFill="1" applyBorder="1" applyAlignment="1" applyProtection="1">
      <alignment horizontal="center" vertical="center" wrapText="1"/>
      <protection locked="0"/>
    </xf>
    <xf numFmtId="165" fontId="15" fillId="8" borderId="35" xfId="0" applyNumberFormat="1" applyFont="1" applyFill="1" applyBorder="1" applyAlignment="1" applyProtection="1">
      <alignment horizontal="center" vertical="center" wrapText="1"/>
      <protection locked="0"/>
    </xf>
    <xf numFmtId="0" fontId="14" fillId="5" borderId="173" xfId="0" applyFont="1" applyFill="1" applyBorder="1" applyAlignment="1" applyProtection="1">
      <alignment wrapText="1"/>
      <protection locked="0"/>
    </xf>
    <xf numFmtId="0" fontId="14" fillId="5" borderId="169" xfId="0" applyFont="1" applyFill="1" applyBorder="1" applyAlignment="1" applyProtection="1">
      <alignment wrapText="1"/>
      <protection locked="0"/>
    </xf>
    <xf numFmtId="0" fontId="14" fillId="5" borderId="170" xfId="0" applyFont="1" applyFill="1" applyBorder="1" applyAlignment="1" applyProtection="1">
      <alignment wrapText="1"/>
      <protection locked="0"/>
    </xf>
    <xf numFmtId="0" fontId="14" fillId="5" borderId="172" xfId="0" applyFont="1" applyFill="1" applyBorder="1" applyAlignment="1" applyProtection="1">
      <alignment horizontal="center" wrapText="1"/>
      <protection locked="0"/>
    </xf>
    <xf numFmtId="0" fontId="14" fillId="5" borderId="168" xfId="0" applyFont="1" applyFill="1" applyBorder="1" applyAlignment="1" applyProtection="1">
      <alignment horizontal="center" wrapText="1"/>
      <protection locked="0"/>
    </xf>
    <xf numFmtId="0" fontId="14" fillId="4" borderId="185" xfId="0" applyFont="1" applyFill="1" applyBorder="1" applyAlignment="1" applyProtection="1">
      <alignment vertical="center" wrapText="1"/>
      <protection locked="0"/>
    </xf>
    <xf numFmtId="0" fontId="14" fillId="4" borderId="186" xfId="0" applyFont="1" applyFill="1" applyBorder="1" applyAlignment="1" applyProtection="1">
      <alignment vertical="center" wrapText="1"/>
      <protection locked="0"/>
    </xf>
    <xf numFmtId="1" fontId="14" fillId="4" borderId="186" xfId="0" applyNumberFormat="1" applyFont="1" applyFill="1" applyBorder="1" applyAlignment="1" applyProtection="1">
      <alignment horizontal="center" vertical="center" wrapText="1"/>
      <protection locked="0"/>
    </xf>
    <xf numFmtId="0" fontId="14" fillId="4" borderId="187" xfId="0" applyFont="1" applyFill="1" applyBorder="1" applyAlignment="1" applyProtection="1">
      <alignment vertical="center" wrapText="1"/>
      <protection locked="0"/>
    </xf>
    <xf numFmtId="1" fontId="14" fillId="4" borderId="188" xfId="0" applyNumberFormat="1" applyFont="1" applyFill="1" applyBorder="1" applyAlignment="1" applyProtection="1">
      <alignment horizontal="center" vertical="center" wrapText="1"/>
      <protection locked="0"/>
    </xf>
    <xf numFmtId="1" fontId="14" fillId="4" borderId="187" xfId="0" applyNumberFormat="1" applyFont="1" applyFill="1" applyBorder="1" applyAlignment="1" applyProtection="1">
      <alignment horizontal="center" vertical="center" wrapText="1"/>
      <protection locked="0"/>
    </xf>
    <xf numFmtId="1" fontId="14" fillId="4" borderId="189" xfId="0" applyNumberFormat="1" applyFont="1" applyFill="1" applyBorder="1" applyAlignment="1" applyProtection="1">
      <alignment horizontal="center" vertical="center" wrapText="1"/>
      <protection locked="0"/>
    </xf>
    <xf numFmtId="0" fontId="14" fillId="4" borderId="169" xfId="0" applyFont="1" applyFill="1" applyBorder="1" applyAlignment="1" applyProtection="1">
      <alignment vertical="center" wrapText="1"/>
      <protection locked="0"/>
    </xf>
    <xf numFmtId="0" fontId="14" fillId="4" borderId="170" xfId="0" applyFont="1" applyFill="1" applyBorder="1" applyAlignment="1" applyProtection="1">
      <alignment vertical="center" wrapText="1"/>
      <protection locked="0"/>
    </xf>
    <xf numFmtId="1" fontId="14" fillId="4" borderId="170" xfId="0" applyNumberFormat="1" applyFont="1" applyFill="1" applyBorder="1" applyAlignment="1" applyProtection="1">
      <alignment horizontal="center" vertical="center" wrapText="1"/>
      <protection locked="0"/>
    </xf>
    <xf numFmtId="0" fontId="14" fillId="4" borderId="172" xfId="0" applyFont="1" applyFill="1" applyBorder="1" applyAlignment="1" applyProtection="1">
      <alignment vertical="center" wrapText="1"/>
      <protection locked="0"/>
    </xf>
    <xf numFmtId="1" fontId="14" fillId="4" borderId="190" xfId="0" applyNumberFormat="1" applyFont="1" applyFill="1" applyBorder="1" applyAlignment="1" applyProtection="1">
      <alignment horizontal="center" vertical="center" wrapText="1"/>
      <protection locked="0"/>
    </xf>
    <xf numFmtId="1" fontId="14" fillId="4" borderId="172" xfId="0" applyNumberFormat="1" applyFont="1" applyFill="1" applyBorder="1" applyAlignment="1" applyProtection="1">
      <alignment horizontal="center" vertical="center" wrapText="1"/>
      <protection locked="0"/>
    </xf>
    <xf numFmtId="1" fontId="14" fillId="4" borderId="168" xfId="0" applyNumberFormat="1" applyFont="1" applyFill="1" applyBorder="1" applyAlignment="1" applyProtection="1">
      <alignment horizontal="center" vertical="center" wrapText="1"/>
      <protection locked="0"/>
    </xf>
    <xf numFmtId="2" fontId="14" fillId="4" borderId="186" xfId="0" applyNumberFormat="1" applyFont="1" applyFill="1" applyBorder="1" applyAlignment="1" applyProtection="1">
      <alignment vertical="center" wrapText="1"/>
      <protection locked="0"/>
    </xf>
    <xf numFmtId="2" fontId="14" fillId="4" borderId="189" xfId="0" applyNumberFormat="1" applyFont="1" applyFill="1" applyBorder="1" applyAlignment="1" applyProtection="1">
      <alignment vertical="center" wrapText="1"/>
      <protection locked="0"/>
    </xf>
    <xf numFmtId="2" fontId="14" fillId="4" borderId="170" xfId="0" applyNumberFormat="1" applyFont="1" applyFill="1" applyBorder="1" applyAlignment="1" applyProtection="1">
      <alignment vertical="center" wrapText="1"/>
      <protection locked="0"/>
    </xf>
    <xf numFmtId="2" fontId="14" fillId="4" borderId="168" xfId="0" applyNumberFormat="1" applyFont="1" applyFill="1" applyBorder="1" applyAlignment="1" applyProtection="1">
      <alignment vertical="center" wrapText="1"/>
      <protection locked="0"/>
    </xf>
    <xf numFmtId="0" fontId="15" fillId="8" borderId="192" xfId="0" applyFont="1" applyFill="1" applyBorder="1" applyAlignment="1" applyProtection="1">
      <alignment wrapText="1"/>
      <protection locked="0"/>
    </xf>
    <xf numFmtId="0" fontId="15" fillId="8" borderId="200" xfId="0" applyFont="1" applyFill="1" applyBorder="1" applyAlignment="1" applyProtection="1">
      <alignment wrapText="1"/>
      <protection locked="0"/>
    </xf>
    <xf numFmtId="0" fontId="15" fillId="8" borderId="193" xfId="0" applyFont="1" applyFill="1" applyBorder="1" applyAlignment="1" applyProtection="1">
      <alignment wrapText="1"/>
      <protection locked="0"/>
    </xf>
    <xf numFmtId="0" fontId="15" fillId="8" borderId="170" xfId="0" applyFont="1" applyFill="1" applyBorder="1" applyAlignment="1" applyProtection="1">
      <alignment wrapText="1"/>
      <protection locked="0"/>
    </xf>
    <xf numFmtId="0" fontId="15" fillId="8" borderId="201" xfId="0" applyFont="1" applyFill="1" applyBorder="1" applyAlignment="1" applyProtection="1">
      <alignment wrapText="1"/>
      <protection locked="0"/>
    </xf>
    <xf numFmtId="0" fontId="15" fillId="8" borderId="171" xfId="0" applyFont="1" applyFill="1" applyBorder="1" applyAlignment="1" applyProtection="1">
      <alignment wrapText="1"/>
      <protection locked="0"/>
    </xf>
    <xf numFmtId="0" fontId="15" fillId="8" borderId="194" xfId="0" applyFont="1" applyFill="1" applyBorder="1" applyAlignment="1" applyProtection="1">
      <alignment wrapText="1"/>
      <protection locked="0"/>
    </xf>
    <xf numFmtId="0" fontId="15" fillId="8" borderId="195" xfId="0" applyFont="1" applyFill="1" applyBorder="1" applyAlignment="1" applyProtection="1">
      <alignment wrapText="1"/>
      <protection locked="0"/>
    </xf>
    <xf numFmtId="0" fontId="15" fillId="8" borderId="196" xfId="0" applyFont="1" applyFill="1" applyBorder="1" applyAlignment="1" applyProtection="1">
      <alignment wrapText="1"/>
      <protection locked="0"/>
    </xf>
    <xf numFmtId="0" fontId="15" fillId="8" borderId="190" xfId="0" applyFont="1" applyFill="1" applyBorder="1" applyAlignment="1" applyProtection="1">
      <alignment wrapText="1"/>
      <protection locked="0"/>
    </xf>
    <xf numFmtId="0" fontId="15" fillId="8" borderId="191" xfId="0" applyFont="1" applyFill="1" applyBorder="1" applyAlignment="1" applyProtection="1">
      <alignment wrapText="1"/>
      <protection locked="0"/>
    </xf>
    <xf numFmtId="0" fontId="15" fillId="8" borderId="192" xfId="0" applyFont="1" applyFill="1" applyBorder="1" applyAlignment="1" applyProtection="1">
      <alignment horizontal="center" wrapText="1"/>
      <protection locked="0"/>
    </xf>
    <xf numFmtId="0" fontId="15" fillId="8" borderId="169" xfId="0" applyFont="1" applyFill="1" applyBorder="1" applyAlignment="1" applyProtection="1">
      <alignment wrapText="1"/>
      <protection locked="0"/>
    </xf>
    <xf numFmtId="0" fontId="15" fillId="8" borderId="170" xfId="0" applyFont="1" applyFill="1" applyBorder="1" applyAlignment="1" applyProtection="1">
      <alignment horizontal="center" wrapText="1"/>
      <protection locked="0"/>
    </xf>
    <xf numFmtId="0" fontId="15" fillId="0" borderId="0" xfId="0" applyFont="1" applyAlignment="1" applyProtection="1">
      <alignment wrapText="1"/>
      <protection locked="0"/>
    </xf>
    <xf numFmtId="1" fontId="15" fillId="8" borderId="191" xfId="0" applyNumberFormat="1" applyFont="1" applyFill="1" applyBorder="1" applyAlignment="1" applyProtection="1">
      <alignment horizontal="center" wrapText="1"/>
      <protection locked="0"/>
    </xf>
    <xf numFmtId="1" fontId="15" fillId="8" borderId="150" xfId="0" applyNumberFormat="1" applyFont="1" applyFill="1" applyBorder="1" applyAlignment="1" applyProtection="1">
      <alignment horizontal="center" wrapText="1"/>
      <protection locked="0"/>
    </xf>
    <xf numFmtId="1" fontId="15" fillId="8" borderId="151" xfId="0" applyNumberFormat="1" applyFont="1" applyFill="1" applyBorder="1" applyAlignment="1" applyProtection="1">
      <alignment horizontal="center" wrapText="1"/>
      <protection locked="0"/>
    </xf>
    <xf numFmtId="165" fontId="15" fillId="8" borderId="192" xfId="0" applyNumberFormat="1" applyFont="1" applyFill="1" applyBorder="1" applyAlignment="1" applyProtection="1">
      <alignment horizontal="center" wrapText="1"/>
      <protection locked="0"/>
    </xf>
    <xf numFmtId="165" fontId="15" fillId="8" borderId="170" xfId="0" applyNumberFormat="1" applyFont="1" applyFill="1" applyBorder="1" applyAlignment="1" applyProtection="1">
      <alignment horizontal="center" wrapText="1"/>
      <protection locked="0"/>
    </xf>
    <xf numFmtId="0" fontId="31" fillId="3" borderId="31" xfId="0" applyFont="1" applyFill="1" applyBorder="1" applyAlignment="1" applyProtection="1">
      <alignment horizontal="center" vertical="top" wrapText="1"/>
    </xf>
    <xf numFmtId="0" fontId="31" fillId="3" borderId="32" xfId="0" applyFont="1" applyFill="1" applyBorder="1" applyAlignment="1" applyProtection="1">
      <alignment horizontal="center" vertical="top" wrapText="1"/>
    </xf>
    <xf numFmtId="0" fontId="12" fillId="3" borderId="40" xfId="0" quotePrefix="1" applyFont="1" applyFill="1" applyBorder="1" applyAlignment="1" applyProtection="1">
      <alignment horizontal="center" vertical="top" wrapText="1"/>
    </xf>
    <xf numFmtId="0" fontId="12" fillId="3" borderId="41" xfId="0" quotePrefix="1" applyFont="1" applyFill="1" applyBorder="1" applyAlignment="1" applyProtection="1">
      <alignment horizontal="center" vertical="top" wrapText="1"/>
    </xf>
    <xf numFmtId="0" fontId="12" fillId="3" borderId="83" xfId="0" quotePrefix="1" applyFont="1" applyFill="1" applyBorder="1" applyAlignment="1" applyProtection="1">
      <alignment horizontal="center" vertical="top" wrapText="1"/>
    </xf>
    <xf numFmtId="0" fontId="12" fillId="3" borderId="32" xfId="0" applyFont="1" applyFill="1" applyBorder="1" applyAlignment="1">
      <alignment horizontal="center" vertical="top" wrapText="1"/>
    </xf>
    <xf numFmtId="0" fontId="47" fillId="2" borderId="35" xfId="0" applyFont="1" applyFill="1" applyBorder="1" applyAlignment="1" applyProtection="1">
      <alignment horizontal="left" vertical="center" wrapText="1"/>
    </xf>
    <xf numFmtId="165" fontId="47" fillId="2" borderId="35" xfId="0" applyNumberFormat="1" applyFont="1" applyFill="1" applyBorder="1" applyAlignment="1" applyProtection="1">
      <alignment horizontal="center" vertical="center" wrapText="1"/>
    </xf>
    <xf numFmtId="0" fontId="15" fillId="2" borderId="38" xfId="0" applyFont="1" applyFill="1" applyBorder="1" applyAlignment="1" applyProtection="1">
      <alignment horizontal="left" vertical="center" wrapText="1"/>
    </xf>
    <xf numFmtId="165" fontId="15" fillId="2" borderId="38" xfId="0" applyNumberFormat="1" applyFont="1" applyFill="1" applyBorder="1" applyAlignment="1" applyProtection="1">
      <alignment horizontal="center" vertical="center" wrapText="1"/>
    </xf>
    <xf numFmtId="0" fontId="15" fillId="2" borderId="35" xfId="0" applyFont="1" applyFill="1" applyBorder="1" applyAlignment="1" applyProtection="1">
      <alignment horizontal="left" vertical="center" wrapText="1"/>
    </xf>
    <xf numFmtId="165" fontId="15" fillId="2" borderId="35" xfId="0" applyNumberFormat="1" applyFont="1" applyFill="1" applyBorder="1" applyAlignment="1" applyProtection="1">
      <alignment horizontal="center" vertical="center" wrapText="1"/>
    </xf>
    <xf numFmtId="0" fontId="12" fillId="3" borderId="32" xfId="0" applyFont="1" applyFill="1" applyBorder="1" applyAlignment="1">
      <alignment horizontal="center" vertical="top" wrapText="1"/>
    </xf>
    <xf numFmtId="0" fontId="26" fillId="0" borderId="0" xfId="0" applyFont="1" applyAlignment="1">
      <alignment horizontal="center" wrapText="1"/>
    </xf>
    <xf numFmtId="0" fontId="26" fillId="0" borderId="0" xfId="0" applyFont="1" applyAlignment="1">
      <alignment horizontal="center"/>
    </xf>
    <xf numFmtId="3" fontId="15" fillId="9" borderId="57" xfId="0" applyNumberFormat="1" applyFont="1" applyFill="1" applyBorder="1" applyAlignment="1" applyProtection="1">
      <alignment horizontal="center" vertical="center"/>
      <protection locked="0"/>
    </xf>
    <xf numFmtId="167" fontId="15" fillId="8" borderId="170" xfId="0" applyNumberFormat="1" applyFont="1" applyFill="1" applyBorder="1" applyAlignment="1" applyProtection="1">
      <alignment horizontal="center" wrapText="1"/>
      <protection locked="0"/>
    </xf>
    <xf numFmtId="14" fontId="15" fillId="8" borderId="170" xfId="0" applyNumberFormat="1" applyFont="1" applyFill="1" applyBorder="1" applyAlignment="1" applyProtection="1">
      <alignment horizontal="center" wrapText="1"/>
      <protection locked="0"/>
    </xf>
    <xf numFmtId="0" fontId="12" fillId="3" borderId="71" xfId="0" quotePrefix="1" applyFont="1" applyFill="1" applyBorder="1" applyAlignment="1">
      <alignment horizontal="center" vertical="top" wrapText="1"/>
    </xf>
    <xf numFmtId="1" fontId="15" fillId="10" borderId="169" xfId="0" applyNumberFormat="1" applyFont="1" applyFill="1" applyBorder="1" applyAlignment="1" applyProtection="1">
      <alignment horizontal="center" wrapText="1"/>
      <protection locked="0"/>
    </xf>
    <xf numFmtId="0" fontId="12" fillId="3" borderId="117" xfId="0" applyFont="1" applyFill="1" applyBorder="1" applyAlignment="1">
      <alignment horizontal="center" vertical="top" wrapText="1"/>
    </xf>
    <xf numFmtId="0" fontId="12" fillId="3" borderId="40" xfId="0" applyFont="1" applyFill="1" applyBorder="1" applyAlignment="1">
      <alignment horizontal="center" vertical="top" wrapText="1"/>
    </xf>
    <xf numFmtId="0" fontId="12" fillId="3" borderId="41" xfId="0" applyFont="1" applyFill="1" applyBorder="1" applyAlignment="1">
      <alignment horizontal="center" vertical="top" wrapText="1"/>
    </xf>
    <xf numFmtId="0" fontId="12" fillId="3" borderId="40" xfId="0" applyFont="1" applyFill="1" applyBorder="1" applyAlignment="1">
      <alignment horizontal="right" vertical="top" wrapText="1"/>
    </xf>
    <xf numFmtId="165" fontId="15" fillId="11" borderId="35" xfId="0" applyNumberFormat="1" applyFont="1" applyFill="1" applyBorder="1" applyAlignment="1" applyProtection="1">
      <alignment horizontal="center" vertical="center" wrapText="1"/>
      <protection locked="0"/>
    </xf>
    <xf numFmtId="0" fontId="6" fillId="2" borderId="94" xfId="0" applyFont="1" applyFill="1" applyBorder="1" applyAlignment="1" applyProtection="1">
      <alignment wrapText="1"/>
      <protection locked="0"/>
    </xf>
    <xf numFmtId="0" fontId="6" fillId="2" borderId="96" xfId="0" applyFont="1" applyFill="1" applyBorder="1" applyAlignment="1" applyProtection="1">
      <alignment wrapText="1"/>
      <protection locked="0"/>
    </xf>
    <xf numFmtId="0" fontId="27" fillId="0" borderId="0" xfId="0" applyFont="1" applyAlignment="1">
      <alignment horizontal="center" vertical="top" wrapText="1"/>
    </xf>
    <xf numFmtId="0" fontId="12" fillId="3" borderId="110" xfId="0" applyFont="1" applyFill="1" applyBorder="1" applyAlignment="1" applyProtection="1">
      <alignment horizontal="center" vertical="top"/>
    </xf>
    <xf numFmtId="0" fontId="12" fillId="3" borderId="32" xfId="0" applyFont="1" applyFill="1" applyBorder="1" applyAlignment="1">
      <alignment horizontal="center" vertical="top" wrapText="1"/>
    </xf>
    <xf numFmtId="0" fontId="12" fillId="3" borderId="127" xfId="0" applyFont="1" applyFill="1" applyBorder="1" applyAlignment="1" applyProtection="1">
      <alignment horizontal="center" vertical="top"/>
    </xf>
    <xf numFmtId="0" fontId="12" fillId="3" borderId="128" xfId="0" applyFont="1" applyFill="1" applyBorder="1" applyAlignment="1" applyProtection="1">
      <alignment horizontal="center" vertical="top"/>
    </xf>
    <xf numFmtId="0" fontId="44" fillId="0" borderId="0" xfId="0" applyFont="1" applyFill="1" applyAlignment="1">
      <alignment horizontal="right" vertical="center"/>
    </xf>
    <xf numFmtId="0" fontId="45" fillId="2" borderId="0" xfId="0" applyFont="1" applyFill="1" applyAlignment="1" applyProtection="1">
      <alignment horizontal="left" vertical="center"/>
    </xf>
    <xf numFmtId="0" fontId="12" fillId="3" borderId="32" xfId="0" applyFont="1" applyFill="1" applyBorder="1" applyAlignment="1">
      <alignment horizontal="center" vertical="center" wrapText="1"/>
    </xf>
    <xf numFmtId="165" fontId="15" fillId="8" borderId="245" xfId="0" applyNumberFormat="1" applyFont="1" applyFill="1" applyBorder="1" applyAlignment="1" applyProtection="1">
      <alignment horizontal="center" vertical="center" wrapText="1"/>
      <protection locked="0"/>
    </xf>
    <xf numFmtId="0" fontId="12" fillId="3" borderId="246" xfId="0" applyFont="1" applyFill="1" applyBorder="1" applyAlignment="1">
      <alignment horizontal="center" vertical="top" wrapText="1"/>
    </xf>
    <xf numFmtId="0" fontId="28" fillId="3" borderId="247" xfId="0" quotePrefix="1" applyFont="1" applyFill="1" applyBorder="1" applyAlignment="1">
      <alignment horizontal="center" vertical="center"/>
    </xf>
    <xf numFmtId="0" fontId="47" fillId="2" borderId="38" xfId="0" applyNumberFormat="1" applyFont="1" applyFill="1" applyBorder="1" applyAlignment="1" applyProtection="1">
      <alignment horizontal="left" vertical="center" wrapText="1"/>
    </xf>
    <xf numFmtId="0" fontId="12" fillId="3" borderId="118" xfId="0" applyFont="1" applyFill="1" applyBorder="1" applyAlignment="1" applyProtection="1">
      <alignment horizontal="center" vertical="top"/>
    </xf>
    <xf numFmtId="0" fontId="12" fillId="3" borderId="117" xfId="0" applyFont="1" applyFill="1" applyBorder="1" applyAlignment="1" applyProtection="1">
      <alignment horizontal="center" vertical="top" wrapText="1"/>
    </xf>
    <xf numFmtId="0" fontId="22" fillId="2" borderId="0" xfId="0" applyFont="1" applyFill="1" applyAlignment="1" applyProtection="1">
      <alignment vertical="center"/>
    </xf>
    <xf numFmtId="0" fontId="22" fillId="10" borderId="0" xfId="0" applyFont="1" applyFill="1" applyAlignment="1" applyProtection="1">
      <alignment vertical="center"/>
    </xf>
    <xf numFmtId="0" fontId="12" fillId="3" borderId="117" xfId="0" quotePrefix="1" applyFont="1" applyFill="1" applyBorder="1" applyAlignment="1" applyProtection="1">
      <alignment horizontal="center" vertical="top"/>
    </xf>
    <xf numFmtId="0" fontId="12" fillId="3" borderId="252" xfId="0" quotePrefix="1" applyFont="1" applyFill="1" applyBorder="1" applyAlignment="1" applyProtection="1">
      <alignment horizontal="center" vertical="top"/>
    </xf>
    <xf numFmtId="0" fontId="14" fillId="4" borderId="253" xfId="0" applyFont="1" applyFill="1" applyBorder="1" applyAlignment="1" applyProtection="1">
      <alignment vertical="center" wrapText="1"/>
      <protection locked="0"/>
    </xf>
    <xf numFmtId="1" fontId="14" fillId="4" borderId="253" xfId="0" applyNumberFormat="1" applyFont="1" applyFill="1" applyBorder="1" applyAlignment="1" applyProtection="1">
      <alignment horizontal="center" vertical="center" wrapText="1"/>
      <protection locked="0"/>
    </xf>
    <xf numFmtId="0" fontId="21" fillId="0" borderId="0" xfId="0" applyFont="1" applyFill="1" applyAlignment="1">
      <alignment vertical="center"/>
    </xf>
    <xf numFmtId="0" fontId="2" fillId="10" borderId="0" xfId="0" applyFont="1" applyFill="1"/>
    <xf numFmtId="0" fontId="2" fillId="2" borderId="0" xfId="0" applyFont="1" applyFill="1"/>
    <xf numFmtId="0" fontId="53" fillId="0" borderId="0" xfId="0" applyFont="1" applyBorder="1" applyAlignment="1">
      <alignment horizontal="left" vertical="top" wrapText="1"/>
    </xf>
    <xf numFmtId="0" fontId="52" fillId="3" borderId="198" xfId="0" applyFont="1" applyFill="1" applyBorder="1" applyAlignment="1">
      <alignment horizontal="center" vertical="center" wrapText="1"/>
    </xf>
    <xf numFmtId="0" fontId="52" fillId="3" borderId="153" xfId="0" applyFont="1" applyFill="1" applyBorder="1" applyAlignment="1">
      <alignment horizontal="center" vertical="center" wrapText="1"/>
    </xf>
    <xf numFmtId="49" fontId="15" fillId="4" borderId="194" xfId="0" applyNumberFormat="1" applyFont="1" applyFill="1" applyBorder="1" applyAlignment="1" applyProtection="1">
      <alignment horizontal="center" wrapText="1"/>
      <protection locked="0"/>
    </xf>
    <xf numFmtId="49" fontId="15" fillId="4" borderId="195" xfId="0" applyNumberFormat="1" applyFont="1" applyFill="1" applyBorder="1" applyAlignment="1" applyProtection="1">
      <alignment horizontal="center" wrapText="1"/>
      <protection locked="0"/>
    </xf>
    <xf numFmtId="0" fontId="15" fillId="4" borderId="192" xfId="0" applyFont="1" applyFill="1" applyBorder="1" applyAlignment="1" applyProtection="1">
      <alignment wrapText="1"/>
      <protection locked="0"/>
    </xf>
    <xf numFmtId="0" fontId="15" fillId="4" borderId="193" xfId="0" applyFont="1" applyFill="1" applyBorder="1" applyAlignment="1" applyProtection="1">
      <alignment wrapText="1"/>
      <protection locked="0"/>
    </xf>
    <xf numFmtId="0" fontId="15" fillId="4" borderId="170" xfId="0" applyFont="1" applyFill="1" applyBorder="1" applyAlignment="1" applyProtection="1">
      <alignment wrapText="1"/>
      <protection locked="0"/>
    </xf>
    <xf numFmtId="0" fontId="15" fillId="4" borderId="171" xfId="0" applyFont="1" applyFill="1" applyBorder="1" applyAlignment="1" applyProtection="1">
      <alignment wrapText="1"/>
      <protection locked="0"/>
    </xf>
    <xf numFmtId="49" fontId="15" fillId="4" borderId="196" xfId="0" applyNumberFormat="1" applyFont="1" applyFill="1" applyBorder="1" applyAlignment="1" applyProtection="1">
      <alignment horizontal="center" wrapText="1"/>
      <protection locked="0"/>
    </xf>
    <xf numFmtId="49" fontId="15" fillId="4" borderId="190" xfId="0" applyNumberFormat="1" applyFont="1" applyFill="1" applyBorder="1" applyAlignment="1" applyProtection="1">
      <alignment horizontal="center" wrapText="1"/>
      <protection locked="0"/>
    </xf>
    <xf numFmtId="49" fontId="54" fillId="4" borderId="196" xfId="0" applyNumberFormat="1" applyFont="1" applyFill="1" applyBorder="1" applyAlignment="1" applyProtection="1">
      <alignment horizontal="center" wrapText="1"/>
      <protection locked="0"/>
    </xf>
    <xf numFmtId="0" fontId="15" fillId="4" borderId="200" xfId="0" applyFont="1" applyFill="1" applyBorder="1" applyAlignment="1" applyProtection="1">
      <alignment wrapText="1"/>
      <protection locked="0"/>
    </xf>
    <xf numFmtId="0" fontId="15" fillId="4" borderId="201" xfId="0" applyFont="1" applyFill="1" applyBorder="1" applyAlignment="1" applyProtection="1">
      <alignment wrapText="1"/>
      <protection locked="0"/>
    </xf>
    <xf numFmtId="0" fontId="53" fillId="10" borderId="0" xfId="0" applyFont="1" applyFill="1" applyBorder="1" applyAlignment="1">
      <alignment horizontal="left" vertical="top" wrapText="1"/>
    </xf>
    <xf numFmtId="0" fontId="40" fillId="10" borderId="0" xfId="0" applyFont="1" applyFill="1"/>
    <xf numFmtId="49" fontId="54" fillId="10" borderId="0" xfId="0" applyNumberFormat="1" applyFont="1" applyFill="1" applyBorder="1" applyAlignment="1" applyProtection="1">
      <alignment horizontal="center" wrapText="1"/>
      <protection locked="0"/>
    </xf>
    <xf numFmtId="0" fontId="8" fillId="10" borderId="0" xfId="0" applyFont="1" applyFill="1"/>
    <xf numFmtId="49" fontId="15" fillId="8" borderId="194" xfId="0" applyNumberFormat="1" applyFont="1" applyFill="1" applyBorder="1" applyAlignment="1" applyProtection="1">
      <alignment horizontal="center" wrapText="1"/>
      <protection locked="0"/>
    </xf>
    <xf numFmtId="49" fontId="15" fillId="8" borderId="195" xfId="0" applyNumberFormat="1" applyFont="1" applyFill="1" applyBorder="1" applyAlignment="1" applyProtection="1">
      <alignment horizontal="center" wrapText="1"/>
      <protection locked="0"/>
    </xf>
    <xf numFmtId="49" fontId="15" fillId="8" borderId="196" xfId="0" applyNumberFormat="1" applyFont="1" applyFill="1" applyBorder="1" applyAlignment="1" applyProtection="1">
      <alignment horizontal="center" wrapText="1"/>
      <protection locked="0"/>
    </xf>
    <xf numFmtId="49" fontId="15" fillId="8" borderId="190" xfId="0" applyNumberFormat="1" applyFont="1" applyFill="1" applyBorder="1" applyAlignment="1" applyProtection="1">
      <alignment horizontal="center" wrapText="1"/>
      <protection locked="0"/>
    </xf>
    <xf numFmtId="0" fontId="15" fillId="8" borderId="192" xfId="0" applyFont="1" applyFill="1" applyBorder="1" applyAlignment="1" applyProtection="1">
      <alignment horizontal="right" wrapText="1"/>
      <protection locked="0"/>
    </xf>
    <xf numFmtId="0" fontId="15" fillId="8" borderId="193" xfId="0" applyFont="1" applyFill="1" applyBorder="1" applyAlignment="1" applyProtection="1">
      <alignment horizontal="right" wrapText="1"/>
      <protection locked="0"/>
    </xf>
    <xf numFmtId="0" fontId="15" fillId="8" borderId="171" xfId="0" applyFont="1" applyFill="1" applyBorder="1" applyAlignment="1" applyProtection="1">
      <alignment horizontal="right" wrapText="1"/>
      <protection locked="0"/>
    </xf>
    <xf numFmtId="0" fontId="15" fillId="8" borderId="200" xfId="0" applyFont="1" applyFill="1" applyBorder="1" applyAlignment="1" applyProtection="1">
      <alignment horizontal="right" wrapText="1"/>
      <protection locked="0"/>
    </xf>
    <xf numFmtId="0" fontId="15" fillId="8" borderId="201" xfId="0" applyFont="1" applyFill="1" applyBorder="1" applyAlignment="1" applyProtection="1">
      <alignment horizontal="right" wrapText="1"/>
      <protection locked="0"/>
    </xf>
    <xf numFmtId="0" fontId="15" fillId="8" borderId="170" xfId="0" applyFont="1" applyFill="1" applyBorder="1" applyAlignment="1" applyProtection="1">
      <alignment horizontal="right" wrapText="1"/>
      <protection locked="0"/>
    </xf>
    <xf numFmtId="0" fontId="26" fillId="7" borderId="147" xfId="0" applyFont="1" applyFill="1" applyBorder="1" applyAlignment="1">
      <alignment horizontal="left" vertical="top" wrapText="1"/>
    </xf>
    <xf numFmtId="1" fontId="15" fillId="8" borderId="192" xfId="0" applyNumberFormat="1" applyFont="1" applyFill="1" applyBorder="1" applyAlignment="1" applyProtection="1">
      <alignment horizontal="right" wrapText="1"/>
      <protection locked="0"/>
    </xf>
    <xf numFmtId="1" fontId="15" fillId="8" borderId="170" xfId="0" applyNumberFormat="1" applyFont="1" applyFill="1" applyBorder="1" applyAlignment="1" applyProtection="1">
      <alignment horizontal="right" wrapText="1"/>
      <protection locked="0"/>
    </xf>
    <xf numFmtId="1" fontId="31" fillId="3" borderId="151" xfId="0" applyNumberFormat="1" applyFont="1" applyFill="1" applyBorder="1" applyAlignment="1" applyProtection="1">
      <alignment horizontal="right" wrapText="1"/>
      <protection locked="0"/>
    </xf>
    <xf numFmtId="1" fontId="31" fillId="3" borderId="170" xfId="0" applyNumberFormat="1" applyFont="1" applyFill="1" applyBorder="1" applyAlignment="1" applyProtection="1">
      <alignment horizontal="right" wrapText="1"/>
      <protection locked="0"/>
    </xf>
    <xf numFmtId="0" fontId="31" fillId="3" borderId="246" xfId="0" applyFont="1" applyFill="1" applyBorder="1" applyAlignment="1" applyProtection="1">
      <alignment horizontal="center" vertical="top" wrapText="1"/>
    </xf>
    <xf numFmtId="0" fontId="12" fillId="3" borderId="255" xfId="0" quotePrefix="1" applyFont="1" applyFill="1" applyBorder="1" applyAlignment="1" applyProtection="1">
      <alignment horizontal="center" vertical="top" wrapText="1"/>
    </xf>
    <xf numFmtId="165" fontId="15" fillId="8" borderId="256" xfId="0" applyNumberFormat="1" applyFont="1" applyFill="1" applyBorder="1" applyAlignment="1" applyProtection="1">
      <alignment horizontal="center" wrapText="1"/>
      <protection locked="0"/>
    </xf>
    <xf numFmtId="165" fontId="15" fillId="8" borderId="257" xfId="0" applyNumberFormat="1" applyFont="1" applyFill="1" applyBorder="1" applyAlignment="1" applyProtection="1">
      <alignment horizontal="center" wrapText="1"/>
      <protection locked="0"/>
    </xf>
    <xf numFmtId="0" fontId="44" fillId="0" borderId="0" xfId="0" applyFont="1" applyFill="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2" fillId="3" borderId="32" xfId="0" applyFont="1" applyFill="1" applyBorder="1" applyAlignment="1">
      <alignment horizontal="center" vertical="top" wrapText="1"/>
    </xf>
    <xf numFmtId="0" fontId="6" fillId="8" borderId="258" xfId="0" applyFont="1" applyFill="1" applyBorder="1" applyAlignment="1" applyProtection="1">
      <alignment wrapText="1"/>
      <protection locked="0"/>
    </xf>
    <xf numFmtId="0" fontId="6" fillId="8" borderId="259" xfId="0" applyFont="1" applyFill="1" applyBorder="1" applyAlignment="1" applyProtection="1">
      <alignment horizontal="center" vertical="center" wrapText="1"/>
      <protection locked="0"/>
    </xf>
    <xf numFmtId="0" fontId="6" fillId="8" borderId="259" xfId="0" applyFont="1" applyFill="1" applyBorder="1" applyAlignment="1" applyProtection="1">
      <alignment wrapText="1"/>
      <protection locked="0"/>
    </xf>
    <xf numFmtId="0" fontId="6" fillId="8" borderId="259" xfId="0" applyFont="1" applyFill="1" applyBorder="1" applyAlignment="1" applyProtection="1">
      <alignment horizontal="center" wrapText="1"/>
      <protection locked="0"/>
    </xf>
    <xf numFmtId="0" fontId="6" fillId="8" borderId="260" xfId="0" applyFont="1" applyFill="1" applyBorder="1" applyAlignment="1" applyProtection="1">
      <alignment horizontal="center" wrapText="1"/>
      <protection locked="0"/>
    </xf>
    <xf numFmtId="166" fontId="6" fillId="8" borderId="261" xfId="2" applyNumberFormat="1" applyFont="1" applyFill="1" applyBorder="1" applyAlignment="1" applyProtection="1">
      <alignment wrapText="1"/>
      <protection locked="0"/>
    </xf>
    <xf numFmtId="165" fontId="6" fillId="8" borderId="262" xfId="0" applyNumberFormat="1" applyFont="1" applyFill="1" applyBorder="1" applyAlignment="1" applyProtection="1">
      <alignment wrapText="1"/>
      <protection locked="0"/>
    </xf>
    <xf numFmtId="165" fontId="6" fillId="8" borderId="259" xfId="0" applyNumberFormat="1" applyFont="1" applyFill="1" applyBorder="1" applyAlignment="1" applyProtection="1">
      <alignment wrapText="1"/>
      <protection locked="0"/>
    </xf>
    <xf numFmtId="0" fontId="12" fillId="3" borderId="32" xfId="0" applyFont="1" applyFill="1" applyBorder="1" applyAlignment="1">
      <alignment horizontal="center" vertical="top" wrapText="1"/>
    </xf>
    <xf numFmtId="0" fontId="15" fillId="4" borderId="38" xfId="0" applyFont="1" applyFill="1" applyBorder="1" applyAlignment="1" applyProtection="1">
      <alignment wrapText="1"/>
      <protection locked="0"/>
    </xf>
    <xf numFmtId="0" fontId="15" fillId="4" borderId="0" xfId="0" applyFont="1" applyFill="1"/>
    <xf numFmtId="3" fontId="0" fillId="0" borderId="0" xfId="0" applyNumberFormat="1"/>
    <xf numFmtId="3" fontId="55" fillId="10" borderId="9" xfId="0" applyNumberFormat="1" applyFont="1" applyFill="1" applyBorder="1" applyAlignment="1" applyProtection="1">
      <alignment horizontal="center" vertical="center"/>
    </xf>
    <xf numFmtId="0" fontId="0" fillId="0" borderId="0" xfId="0"/>
    <xf numFmtId="0" fontId="6" fillId="8" borderId="94" xfId="0" applyNumberFormat="1" applyFont="1" applyFill="1" applyBorder="1" applyAlignment="1" applyProtection="1">
      <alignment wrapText="1"/>
      <protection locked="0"/>
    </xf>
    <xf numFmtId="0" fontId="6" fillId="8" borderId="259" xfId="0" applyNumberFormat="1" applyFont="1" applyFill="1" applyBorder="1" applyAlignment="1" applyProtection="1">
      <alignment wrapText="1"/>
      <protection locked="0"/>
    </xf>
    <xf numFmtId="0" fontId="6" fillId="8" borderId="96" xfId="0" applyFont="1" applyFill="1" applyBorder="1" applyAlignment="1" applyProtection="1">
      <alignment horizontal="center" vertical="center" wrapText="1"/>
      <protection locked="0"/>
    </xf>
    <xf numFmtId="0" fontId="6" fillId="8" borderId="92" xfId="0" applyFont="1" applyFill="1" applyBorder="1" applyAlignment="1" applyProtection="1">
      <alignment horizontal="center" wrapText="1"/>
      <protection locked="0"/>
    </xf>
    <xf numFmtId="0" fontId="6" fillId="8" borderId="96" xfId="0" applyNumberFormat="1" applyFont="1" applyFill="1" applyBorder="1" applyAlignment="1" applyProtection="1">
      <alignment wrapText="1"/>
      <protection locked="0"/>
    </xf>
    <xf numFmtId="0" fontId="6" fillId="2" borderId="94" xfId="0" applyFont="1" applyFill="1" applyBorder="1" applyAlignment="1" applyProtection="1">
      <alignment horizontal="center" vertical="center" wrapText="1"/>
      <protection locked="0"/>
    </xf>
    <xf numFmtId="0" fontId="6" fillId="2" borderId="259" xfId="0" applyFont="1" applyFill="1" applyBorder="1" applyAlignment="1" applyProtection="1">
      <alignment horizontal="center" vertical="center" wrapText="1"/>
      <protection locked="0"/>
    </xf>
    <xf numFmtId="0" fontId="6" fillId="2" borderId="96" xfId="0" applyFont="1" applyFill="1" applyBorder="1" applyAlignment="1" applyProtection="1">
      <alignment horizontal="center" vertical="center" wrapText="1"/>
      <protection locked="0"/>
    </xf>
    <xf numFmtId="0" fontId="47" fillId="2" borderId="114" xfId="0" applyFont="1" applyFill="1" applyBorder="1" applyAlignment="1" applyProtection="1">
      <alignment horizontal="left" vertical="center" wrapText="1"/>
      <protection locked="0"/>
    </xf>
    <xf numFmtId="0" fontId="6" fillId="2" borderId="259" xfId="0" applyFont="1" applyFill="1" applyBorder="1" applyAlignment="1" applyProtection="1">
      <alignment wrapText="1"/>
      <protection locked="0"/>
    </xf>
    <xf numFmtId="165" fontId="6" fillId="2" borderId="94" xfId="0" applyNumberFormat="1" applyFont="1" applyFill="1" applyBorder="1" applyAlignment="1" applyProtection="1">
      <alignment wrapText="1"/>
      <protection locked="0"/>
    </xf>
    <xf numFmtId="0" fontId="6" fillId="2" borderId="94" xfId="0" applyNumberFormat="1" applyFont="1" applyFill="1" applyBorder="1" applyAlignment="1" applyProtection="1">
      <alignment wrapText="1"/>
      <protection locked="0"/>
    </xf>
    <xf numFmtId="165" fontId="6" fillId="2" borderId="96" xfId="0" applyNumberFormat="1" applyFont="1" applyFill="1" applyBorder="1" applyAlignment="1" applyProtection="1">
      <alignment wrapText="1"/>
      <protection locked="0"/>
    </xf>
    <xf numFmtId="0" fontId="6" fillId="2" borderId="96" xfId="0" applyNumberFormat="1" applyFont="1" applyFill="1" applyBorder="1" applyAlignment="1" applyProtection="1">
      <alignment wrapText="1"/>
      <protection locked="0"/>
    </xf>
    <xf numFmtId="0" fontId="6" fillId="2" borderId="91" xfId="0" applyFont="1" applyFill="1" applyBorder="1" applyAlignment="1" applyProtection="1">
      <alignment horizontal="center" wrapText="1"/>
      <protection locked="0"/>
    </xf>
    <xf numFmtId="166" fontId="6" fillId="2" borderId="102" xfId="2" applyNumberFormat="1" applyFont="1" applyFill="1" applyBorder="1" applyAlignment="1" applyProtection="1">
      <alignment wrapText="1"/>
      <protection locked="0"/>
    </xf>
    <xf numFmtId="165" fontId="6" fillId="2" borderId="99" xfId="0" applyNumberFormat="1" applyFont="1" applyFill="1" applyBorder="1" applyAlignment="1" applyProtection="1">
      <alignment wrapText="1"/>
      <protection locked="0"/>
    </xf>
    <xf numFmtId="0" fontId="6" fillId="2" borderId="260" xfId="0" applyFont="1" applyFill="1" applyBorder="1" applyAlignment="1" applyProtection="1">
      <alignment horizontal="center" wrapText="1"/>
      <protection locked="0"/>
    </xf>
    <xf numFmtId="166" fontId="6" fillId="2" borderId="261" xfId="2" applyNumberFormat="1" applyFont="1" applyFill="1" applyBorder="1" applyAlignment="1" applyProtection="1">
      <alignment wrapText="1"/>
      <protection locked="0"/>
    </xf>
    <xf numFmtId="165" fontId="6" fillId="2" borderId="262" xfId="0" applyNumberFormat="1" applyFont="1" applyFill="1" applyBorder="1" applyAlignment="1" applyProtection="1">
      <alignment wrapText="1"/>
      <protection locked="0"/>
    </xf>
    <xf numFmtId="0" fontId="6" fillId="2" borderId="92" xfId="0" applyFont="1" applyFill="1" applyBorder="1" applyAlignment="1" applyProtection="1">
      <alignment horizontal="center" wrapText="1"/>
      <protection locked="0"/>
    </xf>
    <xf numFmtId="166" fontId="6" fillId="2" borderId="103" xfId="2" applyNumberFormat="1" applyFont="1" applyFill="1" applyBorder="1" applyAlignment="1" applyProtection="1">
      <alignment wrapText="1"/>
      <protection locked="0"/>
    </xf>
    <xf numFmtId="165" fontId="6" fillId="2" borderId="100" xfId="0" applyNumberFormat="1" applyFont="1" applyFill="1" applyBorder="1" applyAlignment="1" applyProtection="1">
      <alignment wrapText="1"/>
      <protection locked="0"/>
    </xf>
    <xf numFmtId="165" fontId="6" fillId="2" borderId="97" xfId="0" applyNumberFormat="1" applyFont="1" applyFill="1" applyBorder="1" applyAlignment="1" applyProtection="1">
      <alignment wrapText="1"/>
      <protection locked="0"/>
    </xf>
    <xf numFmtId="165" fontId="6" fillId="2" borderId="98" xfId="0" applyNumberFormat="1" applyFont="1" applyFill="1" applyBorder="1" applyAlignment="1" applyProtection="1">
      <alignment wrapText="1"/>
      <protection locked="0"/>
    </xf>
    <xf numFmtId="165" fontId="15" fillId="2" borderId="35" xfId="0" applyNumberFormat="1" applyFont="1" applyFill="1" applyBorder="1" applyAlignment="1" applyProtection="1">
      <alignment horizontal="center" vertical="center" wrapText="1"/>
      <protection locked="0"/>
    </xf>
    <xf numFmtId="0" fontId="12" fillId="3" borderId="116" xfId="0" applyFont="1" applyFill="1" applyBorder="1"/>
    <xf numFmtId="0" fontId="12" fillId="3" borderId="119" xfId="0" applyFont="1" applyFill="1" applyBorder="1"/>
    <xf numFmtId="0" fontId="12" fillId="3" borderId="115" xfId="0" applyFont="1" applyFill="1" applyBorder="1"/>
    <xf numFmtId="0" fontId="45" fillId="2" borderId="0" xfId="0" applyFont="1" applyFill="1" applyAlignment="1" applyProtection="1">
      <alignment vertical="center"/>
    </xf>
    <xf numFmtId="0" fontId="6" fillId="0" borderId="0" xfId="0" applyFont="1" applyAlignment="1">
      <alignment wrapText="1"/>
    </xf>
    <xf numFmtId="0" fontId="12" fillId="3" borderId="118" xfId="0" applyFont="1" applyFill="1" applyBorder="1" applyAlignment="1">
      <alignment horizontal="center" vertical="center" textRotation="90" wrapText="1"/>
    </xf>
    <xf numFmtId="3" fontId="6" fillId="8" borderId="91" xfId="0" applyNumberFormat="1" applyFont="1" applyFill="1" applyBorder="1" applyAlignment="1" applyProtection="1">
      <alignment wrapText="1"/>
      <protection locked="0"/>
    </xf>
    <xf numFmtId="3" fontId="6" fillId="8" borderId="77" xfId="0" applyNumberFormat="1" applyFont="1" applyFill="1" applyBorder="1" applyAlignment="1" applyProtection="1">
      <alignment wrapText="1"/>
      <protection locked="0"/>
    </xf>
    <xf numFmtId="0" fontId="47" fillId="8" borderId="37" xfId="0" applyFont="1" applyFill="1" applyBorder="1" applyAlignment="1" applyProtection="1">
      <alignment horizontal="left" vertical="center" wrapText="1"/>
      <protection locked="0"/>
    </xf>
    <xf numFmtId="0" fontId="47" fillId="8" borderId="38" xfId="0" applyFont="1" applyFill="1" applyBorder="1" applyAlignment="1" applyProtection="1">
      <alignment horizontal="left" vertical="center" wrapText="1"/>
      <protection locked="0"/>
    </xf>
    <xf numFmtId="0" fontId="47" fillId="8" borderId="39" xfId="0" applyFont="1" applyFill="1" applyBorder="1" applyAlignment="1" applyProtection="1">
      <alignment horizontal="left" vertical="center" wrapText="1"/>
      <protection locked="0"/>
    </xf>
    <xf numFmtId="0" fontId="15" fillId="8" borderId="38" xfId="0" applyFont="1" applyFill="1" applyBorder="1" applyAlignment="1" applyProtection="1">
      <alignment horizontal="left" vertical="center" wrapText="1"/>
      <protection locked="0"/>
    </xf>
    <xf numFmtId="0" fontId="15" fillId="8" borderId="39" xfId="0" applyFont="1" applyFill="1" applyBorder="1" applyAlignment="1" applyProtection="1">
      <alignment horizontal="left" vertical="center" wrapText="1"/>
      <protection locked="0"/>
    </xf>
    <xf numFmtId="165" fontId="32" fillId="7" borderId="0" xfId="0" applyNumberFormat="1" applyFont="1" applyFill="1"/>
    <xf numFmtId="0" fontId="6" fillId="8" borderId="38" xfId="0" applyFont="1" applyFill="1" applyBorder="1" applyAlignment="1" applyProtection="1">
      <alignment horizontal="left" vertical="center" wrapText="1"/>
      <protection locked="0"/>
    </xf>
    <xf numFmtId="0" fontId="1" fillId="8" borderId="0" xfId="0" applyFont="1" applyFill="1" applyAlignment="1">
      <alignment horizontal="justify"/>
    </xf>
    <xf numFmtId="165" fontId="6" fillId="8" borderId="94" xfId="0" applyNumberFormat="1" applyFont="1" applyFill="1" applyBorder="1" applyAlignment="1" applyProtection="1">
      <alignment horizontal="center" vertical="center" wrapText="1"/>
      <protection locked="0"/>
    </xf>
    <xf numFmtId="0" fontId="12" fillId="10" borderId="0" xfId="0" applyFont="1" applyFill="1" applyBorder="1" applyAlignment="1">
      <alignment horizontal="right" vertical="top" wrapText="1"/>
    </xf>
    <xf numFmtId="165" fontId="15" fillId="10" borderId="0" xfId="0" applyNumberFormat="1" applyFont="1" applyFill="1" applyBorder="1" applyAlignment="1" applyProtection="1">
      <alignment horizontal="center" vertical="center" wrapText="1"/>
      <protection locked="0"/>
    </xf>
    <xf numFmtId="0" fontId="0" fillId="0" borderId="0" xfId="0"/>
    <xf numFmtId="3" fontId="13" fillId="6" borderId="12" xfId="0" applyNumberFormat="1" applyFont="1" applyFill="1" applyBorder="1" applyAlignment="1" applyProtection="1">
      <alignment horizontal="center" vertical="center"/>
      <protection locked="0"/>
    </xf>
    <xf numFmtId="3" fontId="14" fillId="2" borderId="12" xfId="0" applyNumberFormat="1" applyFont="1" applyFill="1" applyBorder="1" applyAlignment="1" applyProtection="1">
      <alignment horizontal="center" vertical="center"/>
      <protection locked="0"/>
    </xf>
    <xf numFmtId="3" fontId="13" fillId="6" borderId="13" xfId="0" applyNumberFormat="1" applyFont="1" applyFill="1" applyBorder="1" applyAlignment="1" applyProtection="1">
      <alignment horizontal="center" vertical="center"/>
      <protection locked="0"/>
    </xf>
    <xf numFmtId="3" fontId="6" fillId="8" borderId="260" xfId="0" applyNumberFormat="1" applyFont="1" applyFill="1" applyBorder="1" applyAlignment="1" applyProtection="1">
      <alignment wrapText="1"/>
      <protection locked="0"/>
    </xf>
    <xf numFmtId="3" fontId="6" fillId="8" borderId="270" xfId="0" applyNumberFormat="1" applyFont="1" applyFill="1" applyBorder="1" applyAlignment="1" applyProtection="1">
      <alignment wrapText="1"/>
      <protection locked="0"/>
    </xf>
    <xf numFmtId="3" fontId="6" fillId="8" borderId="271" xfId="0" applyNumberFormat="1" applyFont="1" applyFill="1" applyBorder="1" applyAlignment="1" applyProtection="1">
      <alignment wrapText="1"/>
      <protection locked="0"/>
    </xf>
    <xf numFmtId="0" fontId="6" fillId="8" borderId="272" xfId="0" applyNumberFormat="1" applyFont="1" applyFill="1" applyBorder="1" applyAlignment="1" applyProtection="1">
      <alignment wrapText="1"/>
      <protection locked="0"/>
    </xf>
    <xf numFmtId="0" fontId="6" fillId="8" borderId="262" xfId="0" applyNumberFormat="1" applyFont="1" applyFill="1" applyBorder="1" applyAlignment="1" applyProtection="1">
      <alignment wrapText="1"/>
      <protection locked="0"/>
    </xf>
    <xf numFmtId="0" fontId="6" fillId="8" borderId="261" xfId="0" applyNumberFormat="1" applyFont="1" applyFill="1" applyBorder="1" applyAlignment="1" applyProtection="1">
      <alignment wrapText="1"/>
      <protection locked="0"/>
    </xf>
    <xf numFmtId="3" fontId="6" fillId="8" borderId="272" xfId="0" applyNumberFormat="1" applyFont="1" applyFill="1" applyBorder="1" applyAlignment="1" applyProtection="1">
      <alignment wrapText="1"/>
      <protection locked="0"/>
    </xf>
    <xf numFmtId="0" fontId="15" fillId="8" borderId="114" xfId="0" applyFont="1" applyFill="1" applyBorder="1" applyAlignment="1" applyProtection="1">
      <alignment horizontal="left" vertical="center" wrapText="1"/>
      <protection locked="0"/>
    </xf>
    <xf numFmtId="0" fontId="14" fillId="4" borderId="191" xfId="0" applyFont="1" applyFill="1" applyBorder="1" applyAlignment="1" applyProtection="1">
      <alignment vertical="center" wrapText="1"/>
      <protection locked="0"/>
    </xf>
    <xf numFmtId="0" fontId="14" fillId="4" borderId="192" xfId="0" applyFont="1" applyFill="1" applyBorder="1" applyAlignment="1" applyProtection="1">
      <alignment vertical="center" wrapText="1"/>
      <protection locked="0"/>
    </xf>
    <xf numFmtId="1" fontId="14" fillId="4" borderId="192" xfId="0" applyNumberFormat="1" applyFont="1" applyFill="1" applyBorder="1" applyAlignment="1" applyProtection="1">
      <alignment horizontal="center" vertical="center" wrapText="1"/>
      <protection locked="0"/>
    </xf>
    <xf numFmtId="0" fontId="14" fillId="4" borderId="273" xfId="0" applyFont="1" applyFill="1" applyBorder="1" applyAlignment="1" applyProtection="1">
      <alignment vertical="center" wrapText="1"/>
      <protection locked="0"/>
    </xf>
    <xf numFmtId="1" fontId="14" fillId="4" borderId="195" xfId="0" applyNumberFormat="1" applyFont="1" applyFill="1" applyBorder="1" applyAlignment="1" applyProtection="1">
      <alignment horizontal="center" vertical="center" wrapText="1"/>
      <protection locked="0"/>
    </xf>
    <xf numFmtId="1" fontId="14" fillId="4" borderId="273" xfId="0" applyNumberFormat="1" applyFont="1" applyFill="1" applyBorder="1" applyAlignment="1" applyProtection="1">
      <alignment horizontal="center" vertical="center" wrapText="1"/>
      <protection locked="0"/>
    </xf>
    <xf numFmtId="1" fontId="14" fillId="4" borderId="274" xfId="0" applyNumberFormat="1" applyFont="1" applyFill="1" applyBorder="1" applyAlignment="1" applyProtection="1">
      <alignment horizontal="center" vertical="center" wrapText="1"/>
      <protection locked="0"/>
    </xf>
    <xf numFmtId="2" fontId="14" fillId="4" borderId="192" xfId="0" applyNumberFormat="1" applyFont="1" applyFill="1" applyBorder="1" applyAlignment="1" applyProtection="1">
      <alignment vertical="center" wrapText="1"/>
      <protection locked="0"/>
    </xf>
    <xf numFmtId="2" fontId="14" fillId="4" borderId="274" xfId="0" applyNumberFormat="1" applyFont="1" applyFill="1" applyBorder="1" applyAlignment="1" applyProtection="1">
      <alignment vertical="center" wrapText="1"/>
      <protection locked="0"/>
    </xf>
    <xf numFmtId="49" fontId="15" fillId="4" borderId="275" xfId="0" applyNumberFormat="1" applyFont="1" applyFill="1" applyBorder="1" applyAlignment="1" applyProtection="1">
      <alignment horizontal="center" wrapText="1"/>
      <protection locked="0"/>
    </xf>
    <xf numFmtId="3" fontId="32" fillId="6" borderId="12" xfId="0" applyNumberFormat="1" applyFont="1" applyFill="1" applyBorder="1" applyAlignment="1" applyProtection="1">
      <alignment horizontal="center" vertical="center" wrapText="1"/>
      <protection locked="0"/>
    </xf>
    <xf numFmtId="0" fontId="12" fillId="3" borderId="32" xfId="0" applyFont="1" applyFill="1" applyBorder="1" applyAlignment="1">
      <alignment horizontal="center" vertical="top" wrapText="1"/>
    </xf>
    <xf numFmtId="0" fontId="22" fillId="2" borderId="0" xfId="0" applyFont="1" applyFill="1" applyAlignment="1" applyProtection="1">
      <alignment horizontal="left" vertical="center"/>
    </xf>
    <xf numFmtId="0" fontId="21" fillId="0" borderId="0" xfId="0" applyFont="1" applyFill="1" applyAlignment="1">
      <alignment horizontal="right" vertical="center"/>
    </xf>
    <xf numFmtId="0" fontId="21" fillId="0" borderId="0" xfId="0" applyFont="1" applyFill="1" applyAlignment="1" applyProtection="1">
      <alignment horizontal="right" vertical="center"/>
    </xf>
    <xf numFmtId="0" fontId="0" fillId="0" borderId="0" xfId="0"/>
    <xf numFmtId="0" fontId="19" fillId="7" borderId="49" xfId="0" applyFont="1" applyFill="1" applyBorder="1" applyAlignment="1">
      <alignment horizontal="left" vertical="top" wrapText="1"/>
    </xf>
    <xf numFmtId="0" fontId="19" fillId="7" borderId="50" xfId="0" applyFont="1" applyFill="1" applyBorder="1" applyAlignment="1">
      <alignment horizontal="left" vertical="top"/>
    </xf>
    <xf numFmtId="0" fontId="19" fillId="7" borderId="51" xfId="0" applyFont="1" applyFill="1" applyBorder="1" applyAlignment="1">
      <alignment horizontal="left" vertical="top"/>
    </xf>
    <xf numFmtId="0" fontId="19" fillId="6" borderId="50" xfId="0" applyFont="1" applyFill="1" applyBorder="1" applyAlignment="1">
      <alignment horizontal="left" vertical="top"/>
    </xf>
    <xf numFmtId="0" fontId="19" fillId="6" borderId="51" xfId="0" applyFont="1" applyFill="1" applyBorder="1" applyAlignment="1">
      <alignment horizontal="left" vertical="top"/>
    </xf>
    <xf numFmtId="0" fontId="12" fillId="3" borderId="118" xfId="0" applyFont="1" applyFill="1" applyBorder="1" applyAlignment="1">
      <alignment horizontal="center" vertical="center" textRotation="90" wrapText="1"/>
    </xf>
    <xf numFmtId="165" fontId="32" fillId="7" borderId="0" xfId="0" applyNumberFormat="1" applyFont="1" applyFill="1" applyAlignment="1">
      <alignment horizontal="center"/>
    </xf>
    <xf numFmtId="0" fontId="12" fillId="3" borderId="128" xfId="0" applyFont="1" applyFill="1" applyBorder="1" applyAlignment="1" applyProtection="1">
      <alignment horizontal="center" vertical="top" wrapText="1"/>
    </xf>
    <xf numFmtId="0" fontId="12" fillId="3" borderId="32" xfId="0" applyFont="1" applyFill="1" applyBorder="1" applyAlignment="1">
      <alignment horizontal="center" vertical="top" wrapText="1"/>
    </xf>
    <xf numFmtId="0" fontId="0" fillId="0" borderId="0" xfId="0"/>
    <xf numFmtId="165" fontId="32" fillId="7" borderId="0" xfId="0" applyNumberFormat="1" applyFont="1" applyFill="1" applyAlignment="1">
      <alignment horizontal="center"/>
    </xf>
    <xf numFmtId="0" fontId="12" fillId="3" borderId="118" xfId="0" applyFont="1" applyFill="1" applyBorder="1" applyAlignment="1">
      <alignment horizontal="center" vertical="center" textRotation="90" wrapText="1"/>
    </xf>
    <xf numFmtId="0" fontId="12" fillId="3" borderId="128" xfId="0" applyFont="1" applyFill="1" applyBorder="1" applyAlignment="1" applyProtection="1">
      <alignment horizontal="center" vertical="top" wrapText="1"/>
    </xf>
    <xf numFmtId="0" fontId="12" fillId="3" borderId="88" xfId="0" applyFont="1" applyFill="1" applyBorder="1" applyAlignment="1" applyProtection="1">
      <alignment horizontal="center" vertical="top" wrapText="1"/>
    </xf>
    <xf numFmtId="0" fontId="19" fillId="6" borderId="49" xfId="0" applyFont="1" applyFill="1" applyBorder="1" applyAlignment="1">
      <alignment horizontal="left" vertical="top" wrapText="1"/>
    </xf>
    <xf numFmtId="3" fontId="15" fillId="4" borderId="56" xfId="0" applyNumberFormat="1" applyFont="1" applyFill="1" applyBorder="1" applyAlignment="1" applyProtection="1">
      <alignment horizontal="center" vertical="center"/>
      <protection locked="0"/>
    </xf>
    <xf numFmtId="165" fontId="32" fillId="0" borderId="0" xfId="0" applyNumberFormat="1" applyFont="1" applyFill="1"/>
    <xf numFmtId="165" fontId="32" fillId="0" borderId="0" xfId="0" applyNumberFormat="1" applyFont="1" applyFill="1" applyAlignment="1">
      <alignment horizontal="center"/>
    </xf>
    <xf numFmtId="0" fontId="0" fillId="0" borderId="0" xfId="0" applyFill="1"/>
    <xf numFmtId="0" fontId="12" fillId="3" borderId="106" xfId="0" applyFont="1" applyFill="1" applyBorder="1" applyAlignment="1">
      <alignment horizontal="center" vertical="top" wrapText="1"/>
    </xf>
    <xf numFmtId="0" fontId="12" fillId="3" borderId="138" xfId="0" quotePrefix="1" applyFont="1" applyFill="1" applyBorder="1" applyAlignment="1" applyProtection="1">
      <alignment horizontal="center" vertical="distributed"/>
    </xf>
    <xf numFmtId="0" fontId="13" fillId="4" borderId="296" xfId="0" applyFont="1" applyFill="1" applyBorder="1" applyAlignment="1" applyProtection="1">
      <alignment wrapText="1"/>
      <protection locked="0"/>
    </xf>
    <xf numFmtId="0" fontId="13" fillId="4" borderId="297" xfId="0" applyFont="1" applyFill="1" applyBorder="1" applyAlignment="1" applyProtection="1">
      <alignment wrapText="1"/>
      <protection locked="0"/>
    </xf>
    <xf numFmtId="0" fontId="13" fillId="4" borderId="298" xfId="0" applyFont="1" applyFill="1" applyBorder="1" applyProtection="1">
      <protection locked="0"/>
    </xf>
    <xf numFmtId="0" fontId="13" fillId="4" borderId="299" xfId="0" applyFont="1" applyFill="1" applyBorder="1" applyAlignment="1" applyProtection="1">
      <alignment wrapText="1"/>
      <protection locked="0"/>
    </xf>
    <xf numFmtId="165" fontId="15" fillId="11" borderId="35" xfId="0" applyNumberFormat="1" applyFont="1" applyFill="1" applyBorder="1" applyAlignment="1" applyProtection="1">
      <alignment vertical="center" wrapText="1"/>
      <protection locked="0"/>
    </xf>
    <xf numFmtId="0" fontId="14" fillId="5" borderId="174" xfId="0" applyFont="1" applyFill="1" applyBorder="1" applyAlignment="1" applyProtection="1">
      <alignment horizontal="center" wrapText="1"/>
      <protection locked="0"/>
    </xf>
    <xf numFmtId="49" fontId="14" fillId="4" borderId="196" xfId="0" applyNumberFormat="1" applyFont="1" applyFill="1" applyBorder="1" applyAlignment="1" applyProtection="1">
      <alignment horizontal="center" wrapText="1"/>
      <protection locked="0"/>
    </xf>
    <xf numFmtId="49" fontId="60" fillId="4" borderId="196" xfId="0" applyNumberFormat="1" applyFont="1" applyFill="1" applyBorder="1" applyAlignment="1" applyProtection="1">
      <alignment horizontal="center" wrapText="1"/>
      <protection locked="0"/>
    </xf>
    <xf numFmtId="0" fontId="61" fillId="13" borderId="0" xfId="0" applyFont="1" applyFill="1"/>
    <xf numFmtId="0" fontId="13" fillId="13" borderId="300" xfId="0" applyFont="1" applyFill="1" applyBorder="1" applyAlignment="1" applyProtection="1">
      <alignment wrapText="1"/>
      <protection locked="0"/>
    </xf>
    <xf numFmtId="165" fontId="13" fillId="13" borderId="300" xfId="0" applyNumberFormat="1" applyFont="1" applyFill="1" applyBorder="1" applyAlignment="1" applyProtection="1">
      <alignment horizontal="center" wrapText="1"/>
      <protection locked="0"/>
    </xf>
    <xf numFmtId="165" fontId="13" fillId="13" borderId="301" xfId="0" applyNumberFormat="1" applyFont="1" applyFill="1" applyBorder="1" applyAlignment="1" applyProtection="1">
      <alignment horizontal="center" wrapText="1"/>
      <protection locked="0"/>
    </xf>
    <xf numFmtId="0" fontId="13" fillId="12" borderId="302" xfId="0" applyFont="1" applyFill="1" applyBorder="1" applyAlignment="1" applyProtection="1">
      <alignment wrapText="1"/>
      <protection locked="0"/>
    </xf>
    <xf numFmtId="0" fontId="13" fillId="12" borderId="303" xfId="0" applyFont="1" applyFill="1" applyBorder="1" applyAlignment="1" applyProtection="1">
      <alignment wrapText="1"/>
      <protection locked="0"/>
    </xf>
    <xf numFmtId="0" fontId="13" fillId="12" borderId="304" xfId="0" applyFont="1" applyFill="1" applyBorder="1" applyAlignment="1" applyProtection="1">
      <alignment wrapText="1"/>
      <protection locked="0"/>
    </xf>
    <xf numFmtId="0" fontId="13" fillId="12" borderId="0" xfId="0" applyFont="1" applyFill="1" applyBorder="1" applyAlignment="1" applyProtection="1">
      <alignment horizontal="left" vertical="center" wrapText="1"/>
      <protection locked="0"/>
    </xf>
    <xf numFmtId="0" fontId="13" fillId="12" borderId="296" xfId="0" applyFont="1" applyFill="1" applyBorder="1" applyAlignment="1" applyProtection="1">
      <alignment horizontal="left" vertical="center" wrapText="1"/>
      <protection locked="0"/>
    </xf>
    <xf numFmtId="0" fontId="13" fillId="12" borderId="299" xfId="0" applyFont="1" applyFill="1" applyBorder="1" applyAlignment="1" applyProtection="1">
      <alignment horizontal="left" vertical="center" wrapText="1"/>
      <protection locked="0"/>
    </xf>
    <xf numFmtId="0" fontId="13" fillId="12" borderId="308" xfId="0" applyFont="1" applyFill="1" applyBorder="1" applyAlignment="1" applyProtection="1">
      <alignment horizontal="left" vertical="center" wrapText="1"/>
      <protection locked="0"/>
    </xf>
    <xf numFmtId="0" fontId="13" fillId="12" borderId="305" xfId="0" applyFont="1" applyFill="1" applyBorder="1" applyAlignment="1" applyProtection="1">
      <alignment horizontal="left" vertical="center" wrapText="1"/>
      <protection locked="0"/>
    </xf>
    <xf numFmtId="0" fontId="13" fillId="12" borderId="311" xfId="0" applyFont="1" applyFill="1" applyBorder="1" applyAlignment="1" applyProtection="1">
      <alignment wrapText="1"/>
      <protection locked="0"/>
    </xf>
    <xf numFmtId="0" fontId="13" fillId="12" borderId="304" xfId="0" applyFont="1" applyFill="1" applyBorder="1" applyAlignment="1" applyProtection="1">
      <alignment wrapText="1"/>
      <protection locked="0"/>
    </xf>
    <xf numFmtId="0" fontId="13" fillId="12" borderId="310" xfId="0" applyFont="1" applyFill="1" applyBorder="1" applyAlignment="1" applyProtection="1">
      <alignment wrapText="1"/>
      <protection locked="0"/>
    </xf>
    <xf numFmtId="0" fontId="13" fillId="12" borderId="302" xfId="0" applyFont="1" applyFill="1" applyBorder="1" applyAlignment="1" applyProtection="1">
      <alignment wrapText="1"/>
      <protection locked="0"/>
    </xf>
    <xf numFmtId="0" fontId="13" fillId="12" borderId="303" xfId="0" applyFont="1" applyFill="1" applyBorder="1" applyAlignment="1" applyProtection="1">
      <alignment wrapText="1"/>
      <protection locked="0"/>
    </xf>
    <xf numFmtId="0" fontId="13" fillId="12" borderId="312" xfId="0" applyFont="1" applyFill="1" applyBorder="1" applyAlignment="1" applyProtection="1">
      <alignment wrapText="1"/>
      <protection locked="0"/>
    </xf>
    <xf numFmtId="0" fontId="13" fillId="12" borderId="309" xfId="0" applyFont="1" applyFill="1" applyBorder="1" applyAlignment="1" applyProtection="1">
      <alignment wrapText="1"/>
      <protection locked="0"/>
    </xf>
    <xf numFmtId="165" fontId="13" fillId="12" borderId="311" xfId="0" applyNumberFormat="1" applyFont="1" applyFill="1" applyBorder="1" applyAlignment="1" applyProtection="1">
      <alignment horizontal="center" wrapText="1"/>
      <protection locked="0"/>
    </xf>
    <xf numFmtId="165" fontId="13" fillId="12" borderId="310" xfId="0" applyNumberFormat="1" applyFont="1" applyFill="1" applyBorder="1" applyAlignment="1" applyProtection="1">
      <alignment horizontal="center" wrapText="1"/>
      <protection locked="0"/>
    </xf>
    <xf numFmtId="165" fontId="13" fillId="12" borderId="313" xfId="0" applyNumberFormat="1" applyFont="1" applyFill="1" applyBorder="1" applyAlignment="1" applyProtection="1">
      <alignment horizontal="center" wrapText="1"/>
      <protection locked="0"/>
    </xf>
    <xf numFmtId="165" fontId="13" fillId="12" borderId="314" xfId="0" applyNumberFormat="1" applyFont="1" applyFill="1" applyBorder="1" applyAlignment="1" applyProtection="1">
      <alignment horizontal="center" wrapText="1"/>
      <protection locked="0"/>
    </xf>
    <xf numFmtId="0" fontId="5" fillId="0" borderId="0" xfId="0" applyFont="1"/>
    <xf numFmtId="0" fontId="15" fillId="8" borderId="192" xfId="0" applyFont="1" applyFill="1" applyBorder="1" applyAlignment="1" applyProtection="1">
      <alignment wrapText="1"/>
      <protection locked="0"/>
    </xf>
    <xf numFmtId="0" fontId="15" fillId="8" borderId="191" xfId="0" applyFont="1" applyFill="1" applyBorder="1" applyAlignment="1" applyProtection="1">
      <alignment wrapText="1"/>
      <protection locked="0"/>
    </xf>
    <xf numFmtId="165" fontId="15" fillId="8" borderId="192" xfId="0" applyNumberFormat="1" applyFont="1" applyFill="1" applyBorder="1" applyAlignment="1" applyProtection="1">
      <alignment horizontal="center" wrapText="1"/>
      <protection locked="0"/>
    </xf>
    <xf numFmtId="165" fontId="15" fillId="8" borderId="256" xfId="0" applyNumberFormat="1" applyFont="1" applyFill="1" applyBorder="1" applyAlignment="1" applyProtection="1">
      <alignment horizontal="center" wrapText="1"/>
      <protection locked="0"/>
    </xf>
    <xf numFmtId="0" fontId="13" fillId="12" borderId="312" xfId="0" applyFont="1" applyFill="1" applyBorder="1" applyAlignment="1" applyProtection="1">
      <alignment wrapText="1"/>
      <protection locked="0"/>
    </xf>
    <xf numFmtId="0" fontId="13" fillId="12" borderId="311" xfId="0" applyFont="1" applyFill="1" applyBorder="1" applyAlignment="1" applyProtection="1">
      <alignment wrapText="1"/>
      <protection locked="0"/>
    </xf>
    <xf numFmtId="165" fontId="13" fillId="12" borderId="311" xfId="0" applyNumberFormat="1" applyFont="1" applyFill="1" applyBorder="1" applyAlignment="1" applyProtection="1">
      <alignment horizontal="center" wrapText="1"/>
      <protection locked="0"/>
    </xf>
    <xf numFmtId="165" fontId="13" fillId="12" borderId="313" xfId="0" applyNumberFormat="1" applyFont="1" applyFill="1" applyBorder="1" applyAlignment="1" applyProtection="1">
      <alignment horizontal="center" wrapText="1"/>
      <protection locked="0"/>
    </xf>
    <xf numFmtId="0" fontId="13" fillId="12" borderId="312" xfId="0" applyFont="1" applyFill="1" applyBorder="1" applyAlignment="1" applyProtection="1">
      <alignment wrapText="1"/>
      <protection locked="0"/>
    </xf>
    <xf numFmtId="0" fontId="13" fillId="12" borderId="311" xfId="0" applyFont="1" applyFill="1" applyBorder="1" applyAlignment="1" applyProtection="1">
      <alignment wrapText="1"/>
      <protection locked="0"/>
    </xf>
    <xf numFmtId="165" fontId="13" fillId="12" borderId="311" xfId="0" applyNumberFormat="1" applyFont="1" applyFill="1" applyBorder="1" applyAlignment="1" applyProtection="1">
      <alignment horizontal="center" wrapText="1"/>
      <protection locked="0"/>
    </xf>
    <xf numFmtId="165" fontId="13" fillId="12" borderId="313" xfId="0" applyNumberFormat="1" applyFont="1" applyFill="1" applyBorder="1" applyAlignment="1" applyProtection="1">
      <alignment horizontal="center" wrapText="1"/>
      <protection locked="0"/>
    </xf>
    <xf numFmtId="0" fontId="13" fillId="12" borderId="309" xfId="0" applyFont="1" applyFill="1" applyBorder="1" applyAlignment="1" applyProtection="1">
      <alignment wrapText="1"/>
      <protection locked="0"/>
    </xf>
    <xf numFmtId="0" fontId="13" fillId="12" borderId="310" xfId="0" applyFont="1" applyFill="1" applyBorder="1" applyAlignment="1" applyProtection="1">
      <alignment wrapText="1"/>
      <protection locked="0"/>
    </xf>
    <xf numFmtId="165" fontId="13" fillId="12" borderId="310" xfId="0" applyNumberFormat="1" applyFont="1" applyFill="1" applyBorder="1" applyAlignment="1" applyProtection="1">
      <alignment horizontal="center" wrapText="1"/>
      <protection locked="0"/>
    </xf>
    <xf numFmtId="165" fontId="13" fillId="12" borderId="314" xfId="0" applyNumberFormat="1" applyFont="1" applyFill="1" applyBorder="1" applyAlignment="1" applyProtection="1">
      <alignment horizontal="center" wrapText="1"/>
      <protection locked="0"/>
    </xf>
    <xf numFmtId="0" fontId="6" fillId="12" borderId="307" xfId="0" applyFont="1" applyFill="1" applyBorder="1" applyAlignment="1" applyProtection="1">
      <alignment wrapText="1"/>
      <protection locked="0"/>
    </xf>
    <xf numFmtId="0" fontId="6" fillId="12" borderId="306" xfId="0" applyFont="1" applyFill="1" applyBorder="1" applyAlignment="1" applyProtection="1">
      <alignment wrapText="1"/>
      <protection locked="0"/>
    </xf>
    <xf numFmtId="0" fontId="13" fillId="12" borderId="296" xfId="0" applyFont="1" applyFill="1" applyBorder="1" applyAlignment="1" applyProtection="1">
      <alignment horizontal="left" vertical="center" wrapText="1"/>
      <protection locked="0"/>
    </xf>
    <xf numFmtId="0" fontId="15" fillId="0" borderId="0" xfId="0" applyFont="1"/>
    <xf numFmtId="49" fontId="15" fillId="4" borderId="194" xfId="0" applyNumberFormat="1" applyFont="1" applyFill="1" applyBorder="1" applyAlignment="1" applyProtection="1">
      <alignment horizontal="center" wrapText="1"/>
      <protection locked="0"/>
    </xf>
    <xf numFmtId="49" fontId="15" fillId="4" borderId="195" xfId="0" applyNumberFormat="1" applyFont="1" applyFill="1" applyBorder="1" applyAlignment="1" applyProtection="1">
      <alignment horizontal="center" wrapText="1"/>
      <protection locked="0"/>
    </xf>
    <xf numFmtId="0" fontId="15" fillId="4" borderId="192" xfId="0" applyFont="1" applyFill="1" applyBorder="1" applyAlignment="1" applyProtection="1">
      <alignment wrapText="1"/>
      <protection locked="0"/>
    </xf>
    <xf numFmtId="0" fontId="15" fillId="4" borderId="193" xfId="0" applyFont="1" applyFill="1" applyBorder="1" applyAlignment="1" applyProtection="1">
      <alignment wrapText="1"/>
      <protection locked="0"/>
    </xf>
    <xf numFmtId="49" fontId="13" fillId="4" borderId="302" xfId="0" applyNumberFormat="1" applyFont="1" applyFill="1" applyBorder="1" applyAlignment="1" applyProtection="1">
      <alignment horizontal="center" wrapText="1"/>
      <protection locked="0"/>
    </xf>
    <xf numFmtId="49" fontId="13" fillId="4" borderId="303" xfId="0" applyNumberFormat="1" applyFont="1" applyFill="1" applyBorder="1" applyAlignment="1" applyProtection="1">
      <alignment horizontal="center" wrapText="1"/>
      <protection locked="0"/>
    </xf>
    <xf numFmtId="0" fontId="13" fillId="4" borderId="311" xfId="0" applyFont="1" applyFill="1" applyBorder="1" applyAlignment="1" applyProtection="1">
      <alignment wrapText="1"/>
      <protection locked="0"/>
    </xf>
    <xf numFmtId="0" fontId="13" fillId="4" borderId="304" xfId="0" applyFont="1" applyFill="1" applyBorder="1" applyAlignment="1" applyProtection="1">
      <alignment wrapText="1"/>
      <protection locked="0"/>
    </xf>
    <xf numFmtId="49" fontId="13" fillId="4" borderId="0" xfId="0" applyNumberFormat="1" applyFont="1" applyFill="1" applyBorder="1" applyAlignment="1" applyProtection="1">
      <alignment horizontal="center" wrapText="1"/>
      <protection locked="0"/>
    </xf>
    <xf numFmtId="0" fontId="13" fillId="4" borderId="0" xfId="0" applyFont="1" applyFill="1" applyBorder="1" applyAlignment="1" applyProtection="1">
      <alignment wrapText="1"/>
      <protection locked="0"/>
    </xf>
    <xf numFmtId="0" fontId="14" fillId="8" borderId="37" xfId="0" applyFont="1" applyFill="1" applyBorder="1" applyAlignment="1" applyProtection="1">
      <alignment horizontal="left" vertical="center" wrapText="1"/>
      <protection locked="0"/>
    </xf>
    <xf numFmtId="0" fontId="14" fillId="8" borderId="35" xfId="0" applyFont="1" applyFill="1" applyBorder="1" applyAlignment="1" applyProtection="1">
      <alignment horizontal="left" vertical="center" wrapText="1"/>
      <protection locked="0"/>
    </xf>
    <xf numFmtId="0" fontId="14" fillId="8" borderId="134" xfId="0" applyFont="1" applyFill="1" applyBorder="1" applyAlignment="1" applyProtection="1">
      <alignment horizontal="left" vertical="center" wrapText="1"/>
      <protection locked="0"/>
    </xf>
    <xf numFmtId="165" fontId="14" fillId="8" borderId="36" xfId="0" applyNumberFormat="1" applyFont="1" applyFill="1" applyBorder="1" applyAlignment="1" applyProtection="1">
      <alignment horizontal="center" vertical="center" wrapText="1"/>
      <protection locked="0"/>
    </xf>
    <xf numFmtId="0" fontId="14" fillId="8" borderId="34" xfId="0" applyFont="1" applyFill="1" applyBorder="1" applyAlignment="1" applyProtection="1">
      <alignment horizontal="left" vertical="center" wrapText="1"/>
      <protection locked="0"/>
    </xf>
    <xf numFmtId="0" fontId="13" fillId="12" borderId="311" xfId="0" applyFont="1" applyFill="1" applyBorder="1" applyAlignment="1" applyProtection="1">
      <alignment horizontal="center" wrapText="1"/>
      <protection locked="0"/>
    </xf>
    <xf numFmtId="167" fontId="13" fillId="12" borderId="310" xfId="0" applyNumberFormat="1" applyFont="1" applyFill="1" applyBorder="1" applyAlignment="1" applyProtection="1">
      <alignment horizontal="center" wrapText="1"/>
      <protection locked="0"/>
    </xf>
    <xf numFmtId="0" fontId="13" fillId="12" borderId="315" xfId="0" applyFont="1" applyFill="1" applyBorder="1" applyAlignment="1" applyProtection="1">
      <alignment horizontal="right" wrapText="1"/>
      <protection locked="0"/>
    </xf>
    <xf numFmtId="0" fontId="13" fillId="12" borderId="310" xfId="0" applyFont="1" applyFill="1" applyBorder="1" applyAlignment="1" applyProtection="1">
      <alignment horizontal="center" wrapText="1"/>
      <protection locked="0"/>
    </xf>
    <xf numFmtId="0" fontId="13" fillId="12" borderId="316" xfId="0" applyFont="1" applyFill="1" applyBorder="1" applyAlignment="1" applyProtection="1">
      <alignment horizontal="right" wrapText="1"/>
      <protection locked="0"/>
    </xf>
    <xf numFmtId="0" fontId="13" fillId="12" borderId="317" xfId="0" applyFont="1" applyFill="1" applyBorder="1" applyAlignment="1" applyProtection="1">
      <alignment wrapText="1"/>
      <protection locked="0"/>
    </xf>
    <xf numFmtId="0" fontId="13" fillId="12" borderId="0" xfId="0" applyFont="1" applyFill="1" applyBorder="1" applyAlignment="1" applyProtection="1">
      <alignment wrapText="1"/>
      <protection locked="0"/>
    </xf>
    <xf numFmtId="0" fontId="13" fillId="12" borderId="0" xfId="0" applyFont="1" applyFill="1" applyBorder="1" applyAlignment="1" applyProtection="1">
      <alignment horizontal="center" wrapText="1"/>
      <protection locked="0"/>
    </xf>
    <xf numFmtId="167" fontId="13" fillId="12" borderId="0" xfId="0" applyNumberFormat="1" applyFont="1" applyFill="1" applyBorder="1" applyAlignment="1" applyProtection="1">
      <alignment horizontal="center" wrapText="1"/>
      <protection locked="0"/>
    </xf>
    <xf numFmtId="0" fontId="13" fillId="12" borderId="0" xfId="0" applyFont="1" applyFill="1" applyBorder="1" applyAlignment="1" applyProtection="1">
      <alignment horizontal="right" wrapText="1"/>
      <protection locked="0"/>
    </xf>
    <xf numFmtId="0" fontId="13" fillId="12" borderId="318" xfId="0" applyFont="1" applyFill="1" applyBorder="1" applyAlignment="1" applyProtection="1">
      <alignment wrapText="1"/>
      <protection locked="0"/>
    </xf>
    <xf numFmtId="0" fontId="13" fillId="12" borderId="319" xfId="0" applyFont="1" applyFill="1" applyBorder="1" applyAlignment="1" applyProtection="1">
      <alignment horizontal="center" wrapText="1"/>
      <protection locked="0"/>
    </xf>
    <xf numFmtId="167" fontId="13" fillId="12" borderId="319" xfId="0" applyNumberFormat="1" applyFont="1" applyFill="1" applyBorder="1" applyAlignment="1" applyProtection="1">
      <alignment horizontal="center" wrapText="1"/>
      <protection locked="0"/>
    </xf>
    <xf numFmtId="0" fontId="13" fillId="12" borderId="319" xfId="0" applyFont="1" applyFill="1" applyBorder="1" applyAlignment="1" applyProtection="1">
      <alignment horizontal="right" wrapText="1"/>
      <protection locked="0"/>
    </xf>
    <xf numFmtId="0" fontId="13" fillId="12" borderId="320" xfId="0" applyFont="1" applyFill="1" applyBorder="1" applyAlignment="1" applyProtection="1">
      <alignment wrapText="1"/>
      <protection locked="0"/>
    </xf>
    <xf numFmtId="0" fontId="13" fillId="12" borderId="301" xfId="0" applyFont="1" applyFill="1" applyBorder="1" applyAlignment="1" applyProtection="1">
      <alignment wrapText="1"/>
      <protection locked="0"/>
    </xf>
    <xf numFmtId="168" fontId="13" fillId="12" borderId="310" xfId="0" applyNumberFormat="1" applyFont="1" applyFill="1" applyBorder="1" applyAlignment="1" applyProtection="1">
      <alignment horizontal="center" wrapText="1"/>
      <protection locked="0"/>
    </xf>
    <xf numFmtId="0" fontId="13" fillId="12" borderId="304" xfId="0" applyFont="1" applyFill="1" applyBorder="1" applyAlignment="1" applyProtection="1">
      <alignment horizontal="right" wrapText="1"/>
      <protection locked="0"/>
    </xf>
    <xf numFmtId="0" fontId="13" fillId="12" borderId="317" xfId="0" applyFont="1" applyFill="1" applyBorder="1" applyAlignment="1" applyProtection="1">
      <alignment horizontal="right" wrapText="1"/>
      <protection locked="0"/>
    </xf>
    <xf numFmtId="3" fontId="32" fillId="14" borderId="326" xfId="0" applyNumberFormat="1" applyFont="1" applyFill="1" applyBorder="1" applyAlignment="1" applyProtection="1">
      <alignment horizontal="center" vertical="center" wrapText="1"/>
      <protection locked="0"/>
    </xf>
    <xf numFmtId="3" fontId="32" fillId="14" borderId="327" xfId="0" applyNumberFormat="1" applyFont="1" applyFill="1" applyBorder="1" applyAlignment="1" applyProtection="1">
      <alignment horizontal="center" vertical="center" wrapText="1"/>
      <protection locked="0"/>
    </xf>
    <xf numFmtId="3" fontId="32" fillId="14" borderId="322" xfId="0" applyNumberFormat="1" applyFont="1" applyFill="1" applyBorder="1" applyAlignment="1" applyProtection="1">
      <alignment horizontal="center" vertical="center" wrapText="1"/>
      <protection locked="0"/>
    </xf>
    <xf numFmtId="3" fontId="32" fillId="14" borderId="328" xfId="0" applyNumberFormat="1" applyFont="1" applyFill="1" applyBorder="1" applyAlignment="1" applyProtection="1">
      <alignment horizontal="center" vertical="center" wrapText="1"/>
      <protection locked="0"/>
    </xf>
    <xf numFmtId="3" fontId="32" fillId="16" borderId="322" xfId="0" applyNumberFormat="1" applyFont="1" applyFill="1" applyBorder="1" applyAlignment="1" applyProtection="1">
      <alignment horizontal="center" vertical="center" wrapText="1"/>
      <protection locked="0"/>
    </xf>
    <xf numFmtId="3" fontId="32" fillId="14" borderId="329" xfId="0" applyNumberFormat="1" applyFont="1" applyFill="1" applyBorder="1" applyAlignment="1" applyProtection="1">
      <alignment horizontal="center" vertical="center" wrapText="1"/>
      <protection locked="0"/>
    </xf>
    <xf numFmtId="3" fontId="32" fillId="14" borderId="330" xfId="0" applyNumberFormat="1" applyFont="1" applyFill="1" applyBorder="1" applyAlignment="1" applyProtection="1">
      <alignment horizontal="center" vertical="center" wrapText="1"/>
      <protection locked="0"/>
    </xf>
    <xf numFmtId="0" fontId="14" fillId="4" borderId="253" xfId="0" applyFont="1" applyFill="1" applyBorder="1" applyAlignment="1" applyProtection="1">
      <alignment horizontal="center" vertical="center" wrapText="1"/>
      <protection locked="0"/>
    </xf>
    <xf numFmtId="0" fontId="14" fillId="4" borderId="312" xfId="0" applyFont="1" applyFill="1" applyBorder="1" applyAlignment="1" applyProtection="1">
      <alignment vertical="center" wrapText="1"/>
      <protection locked="0"/>
    </xf>
    <xf numFmtId="0" fontId="14" fillId="4" borderId="331" xfId="0" applyFont="1" applyFill="1" applyBorder="1" applyAlignment="1" applyProtection="1">
      <alignment vertical="center" wrapText="1"/>
      <protection locked="0"/>
    </xf>
    <xf numFmtId="0" fontId="14" fillId="4" borderId="311" xfId="0" applyFont="1" applyFill="1" applyBorder="1" applyAlignment="1" applyProtection="1">
      <alignment vertical="center" wrapText="1"/>
      <protection locked="0"/>
    </xf>
    <xf numFmtId="0" fontId="14" fillId="4" borderId="332" xfId="0" applyFont="1" applyFill="1" applyBorder="1" applyAlignment="1" applyProtection="1">
      <alignment vertical="center" wrapText="1"/>
      <protection locked="0"/>
    </xf>
    <xf numFmtId="0" fontId="3" fillId="4" borderId="0" xfId="0" applyFont="1" applyFill="1"/>
    <xf numFmtId="2" fontId="14" fillId="4" borderId="333" xfId="0" applyNumberFormat="1" applyFont="1" applyFill="1" applyBorder="1" applyAlignment="1" applyProtection="1">
      <alignment vertical="center" wrapText="1"/>
      <protection locked="0"/>
    </xf>
    <xf numFmtId="2" fontId="14" fillId="4" borderId="311" xfId="0" applyNumberFormat="1" applyFont="1" applyFill="1" applyBorder="1" applyAlignment="1" applyProtection="1">
      <alignment vertical="center" wrapText="1"/>
      <protection locked="0"/>
    </xf>
    <xf numFmtId="2" fontId="14" fillId="4" borderId="334" xfId="0" applyNumberFormat="1" applyFont="1" applyFill="1" applyBorder="1" applyAlignment="1" applyProtection="1">
      <alignment vertical="center" wrapText="1"/>
      <protection locked="0"/>
    </xf>
    <xf numFmtId="0" fontId="67" fillId="4" borderId="0" xfId="0" applyFont="1" applyFill="1"/>
    <xf numFmtId="2" fontId="14" fillId="4" borderId="331" xfId="0" applyNumberFormat="1" applyFont="1" applyFill="1" applyBorder="1" applyAlignment="1" applyProtection="1">
      <alignment vertical="center" wrapText="1"/>
      <protection locked="0"/>
    </xf>
    <xf numFmtId="0" fontId="60" fillId="4" borderId="192" xfId="0" applyFont="1" applyFill="1" applyBorder="1" applyAlignment="1" applyProtection="1">
      <alignment vertical="center" wrapText="1"/>
      <protection locked="0"/>
    </xf>
    <xf numFmtId="0" fontId="14" fillId="4" borderId="294" xfId="0" applyFont="1" applyFill="1" applyBorder="1" applyAlignment="1" applyProtection="1">
      <alignment horizontal="center" vertical="center" wrapText="1"/>
      <protection locked="0"/>
    </xf>
    <xf numFmtId="0" fontId="14" fillId="4" borderId="268" xfId="0" applyFont="1" applyFill="1" applyBorder="1" applyAlignment="1" applyProtection="1">
      <alignment horizontal="center" vertical="center" wrapText="1"/>
      <protection locked="0"/>
    </xf>
    <xf numFmtId="0" fontId="13" fillId="4" borderId="315" xfId="0" applyFont="1" applyFill="1" applyBorder="1" applyAlignment="1" applyProtection="1">
      <alignment wrapText="1"/>
      <protection locked="0"/>
    </xf>
    <xf numFmtId="0" fontId="67" fillId="4" borderId="0" xfId="0" applyFont="1" applyFill="1" applyAlignment="1">
      <alignment wrapText="1"/>
    </xf>
    <xf numFmtId="49" fontId="13" fillId="17" borderId="335" xfId="0" applyNumberFormat="1" applyFont="1" applyFill="1" applyBorder="1" applyAlignment="1" applyProtection="1">
      <alignment horizontal="center" wrapText="1"/>
      <protection locked="0"/>
    </xf>
    <xf numFmtId="49" fontId="13" fillId="17" borderId="303" xfId="0" applyNumberFormat="1" applyFont="1" applyFill="1" applyBorder="1" applyAlignment="1" applyProtection="1">
      <alignment horizontal="center" wrapText="1"/>
      <protection locked="0"/>
    </xf>
    <xf numFmtId="0" fontId="13" fillId="17" borderId="311" xfId="0" applyFont="1" applyFill="1" applyBorder="1" applyAlignment="1" applyProtection="1">
      <alignment wrapText="1"/>
      <protection locked="0"/>
    </xf>
    <xf numFmtId="0" fontId="13" fillId="17" borderId="315" xfId="0" applyFont="1" applyFill="1" applyBorder="1" applyAlignment="1" applyProtection="1">
      <alignment wrapText="1"/>
      <protection locked="0"/>
    </xf>
    <xf numFmtId="0" fontId="13" fillId="17" borderId="336" xfId="0" applyFont="1" applyFill="1" applyBorder="1" applyAlignment="1" applyProtection="1">
      <alignment wrapText="1"/>
      <protection locked="0"/>
    </xf>
    <xf numFmtId="0" fontId="14" fillId="17" borderId="336" xfId="0" applyFont="1" applyFill="1" applyBorder="1" applyAlignment="1" applyProtection="1">
      <alignment wrapText="1"/>
      <protection locked="0"/>
    </xf>
    <xf numFmtId="0" fontId="15" fillId="4" borderId="193" xfId="0" applyFont="1" applyFill="1" applyBorder="1" applyAlignment="1" applyProtection="1">
      <alignment horizontal="left" wrapText="1"/>
      <protection locked="0"/>
    </xf>
    <xf numFmtId="49" fontId="15" fillId="4" borderId="194" xfId="0" applyNumberFormat="1" applyFont="1" applyFill="1" applyBorder="1" applyAlignment="1" applyProtection="1">
      <alignment horizontal="left" wrapText="1"/>
      <protection locked="0"/>
    </xf>
    <xf numFmtId="0" fontId="13" fillId="4" borderId="317" xfId="0" applyFont="1" applyFill="1" applyBorder="1" applyAlignment="1" applyProtection="1">
      <alignment wrapText="1"/>
      <protection locked="0"/>
    </xf>
    <xf numFmtId="0" fontId="8" fillId="4" borderId="254" xfId="0" applyFont="1" applyFill="1" applyBorder="1" applyAlignment="1" applyProtection="1">
      <alignment horizontal="center" wrapText="1"/>
      <protection locked="0"/>
    </xf>
    <xf numFmtId="0" fontId="13" fillId="12" borderId="296" xfId="5" applyFont="1" applyFill="1" applyBorder="1" applyAlignment="1" applyProtection="1">
      <alignment horizontal="left" vertical="center" wrapText="1"/>
      <protection locked="0"/>
    </xf>
    <xf numFmtId="0" fontId="13" fillId="12" borderId="308" xfId="5" applyFont="1" applyFill="1" applyBorder="1" applyAlignment="1" applyProtection="1">
      <alignment horizontal="left" vertical="center" wrapText="1"/>
      <protection locked="0"/>
    </xf>
    <xf numFmtId="0" fontId="13" fillId="12" borderId="337" xfId="5" applyFont="1" applyFill="1" applyBorder="1" applyAlignment="1" applyProtection="1">
      <alignment horizontal="left" vertical="center" wrapText="1"/>
      <protection locked="0"/>
    </xf>
    <xf numFmtId="0" fontId="13" fillId="12" borderId="337" xfId="5" applyNumberFormat="1" applyFont="1" applyFill="1" applyBorder="1" applyAlignment="1" applyProtection="1">
      <alignment horizontal="left" vertical="center" wrapText="1"/>
      <protection locked="0"/>
    </xf>
    <xf numFmtId="165" fontId="13" fillId="12" borderId="338" xfId="5" applyNumberFormat="1" applyFont="1" applyFill="1" applyBorder="1" applyAlignment="1" applyProtection="1">
      <alignment horizontal="center" vertical="center" wrapText="1"/>
      <protection locked="0"/>
    </xf>
    <xf numFmtId="165" fontId="13" fillId="12" borderId="339" xfId="5" applyNumberFormat="1" applyFont="1" applyFill="1" applyBorder="1" applyAlignment="1" applyProtection="1">
      <alignment horizontal="center" vertical="center" wrapText="1"/>
      <protection locked="0"/>
    </xf>
    <xf numFmtId="0" fontId="13" fillId="12" borderId="340" xfId="5" applyFont="1" applyFill="1" applyBorder="1" applyAlignment="1" applyProtection="1">
      <alignment horizontal="left" vertical="center" wrapText="1"/>
      <protection locked="0"/>
    </xf>
    <xf numFmtId="0" fontId="72" fillId="12" borderId="305" xfId="5" applyFont="1" applyFill="1" applyBorder="1" applyAlignment="1" applyProtection="1">
      <alignment horizontal="left" vertical="center" wrapText="1"/>
      <protection locked="0"/>
    </xf>
    <xf numFmtId="0" fontId="73" fillId="12" borderId="296" xfId="0" applyFont="1" applyFill="1" applyBorder="1" applyAlignment="1" applyProtection="1">
      <alignment horizontal="left" vertical="center" wrapText="1"/>
      <protection locked="0"/>
    </xf>
    <xf numFmtId="0" fontId="73" fillId="18" borderId="297" xfId="0" applyNumberFormat="1" applyFont="1" applyFill="1" applyBorder="1" applyAlignment="1" applyProtection="1">
      <alignment horizontal="left" vertical="center" wrapText="1"/>
    </xf>
    <xf numFmtId="0" fontId="73" fillId="12" borderId="340" xfId="0" applyFont="1" applyFill="1" applyBorder="1" applyAlignment="1" applyProtection="1">
      <alignment horizontal="left" vertical="center" wrapText="1"/>
      <protection locked="0"/>
    </xf>
    <xf numFmtId="0" fontId="6" fillId="12" borderId="297" xfId="0" applyFont="1" applyFill="1" applyBorder="1" applyAlignment="1" applyProtection="1">
      <alignment horizontal="left" vertical="center" wrapText="1"/>
      <protection locked="0"/>
    </xf>
    <xf numFmtId="0" fontId="73" fillId="12" borderId="297" xfId="0" applyFont="1" applyFill="1" applyBorder="1" applyAlignment="1" applyProtection="1">
      <alignment horizontal="left" vertical="center" wrapText="1"/>
      <protection locked="0"/>
    </xf>
    <xf numFmtId="165" fontId="73" fillId="18" borderId="297" xfId="0" applyNumberFormat="1" applyFont="1" applyFill="1" applyBorder="1" applyAlignment="1" applyProtection="1">
      <alignment horizontal="center" vertical="center" wrapText="1"/>
    </xf>
    <xf numFmtId="0" fontId="73" fillId="18" borderId="297" xfId="0" applyFont="1" applyFill="1" applyBorder="1" applyAlignment="1" applyProtection="1">
      <alignment horizontal="left" vertical="center" wrapText="1"/>
    </xf>
    <xf numFmtId="0" fontId="73" fillId="12" borderId="298" xfId="0" applyFont="1" applyFill="1" applyBorder="1" applyAlignment="1" applyProtection="1">
      <alignment horizontal="left" vertical="center" wrapText="1"/>
      <protection locked="0"/>
    </xf>
    <xf numFmtId="0" fontId="73" fillId="8" borderId="296" xfId="0" applyFont="1" applyFill="1" applyBorder="1" applyAlignment="1" applyProtection="1">
      <alignment horizontal="left" vertical="center" wrapText="1"/>
      <protection locked="0"/>
    </xf>
    <xf numFmtId="0" fontId="73" fillId="8" borderId="297" xfId="0" applyNumberFormat="1" applyFont="1" applyFill="1" applyBorder="1" applyAlignment="1" applyProtection="1">
      <alignment horizontal="left" vertical="center" wrapText="1"/>
    </xf>
    <xf numFmtId="0" fontId="73" fillId="8" borderId="340" xfId="0" applyFont="1" applyFill="1" applyBorder="1" applyAlignment="1" applyProtection="1">
      <alignment horizontal="left" vertical="center" wrapText="1"/>
      <protection locked="0"/>
    </xf>
    <xf numFmtId="0" fontId="6" fillId="8" borderId="297" xfId="0" applyFont="1" applyFill="1" applyBorder="1" applyAlignment="1" applyProtection="1">
      <alignment horizontal="center" vertical="center" wrapText="1"/>
      <protection locked="0"/>
    </xf>
    <xf numFmtId="0" fontId="73" fillId="8" borderId="297" xfId="0" applyFont="1" applyFill="1" applyBorder="1" applyAlignment="1" applyProtection="1">
      <alignment horizontal="left" vertical="center" wrapText="1"/>
      <protection locked="0"/>
    </xf>
    <xf numFmtId="0" fontId="6" fillId="8" borderId="306" xfId="0" applyFont="1" applyFill="1" applyBorder="1" applyAlignment="1" applyProtection="1">
      <alignment horizontal="center" wrapText="1"/>
      <protection locked="0"/>
    </xf>
    <xf numFmtId="165" fontId="73" fillId="8" borderId="297" xfId="0" applyNumberFormat="1" applyFont="1" applyFill="1" applyBorder="1" applyAlignment="1" applyProtection="1">
      <alignment horizontal="center" vertical="center" wrapText="1"/>
    </xf>
    <xf numFmtId="0" fontId="73" fillId="8" borderId="297" xfId="0" applyFont="1" applyFill="1" applyBorder="1" applyAlignment="1" applyProtection="1">
      <alignment horizontal="left" vertical="center" wrapText="1"/>
    </xf>
    <xf numFmtId="0" fontId="73" fillId="8" borderId="298" xfId="0" applyFont="1" applyFill="1" applyBorder="1" applyAlignment="1" applyProtection="1">
      <alignment horizontal="left" vertical="center" wrapText="1"/>
      <protection locked="0"/>
    </xf>
    <xf numFmtId="0" fontId="73" fillId="19" borderId="299" xfId="0" applyFont="1" applyFill="1" applyBorder="1" applyAlignment="1" applyProtection="1">
      <alignment horizontal="left" vertical="center" wrapText="1"/>
      <protection locked="0"/>
    </xf>
    <xf numFmtId="0" fontId="73" fillId="19" borderId="297" xfId="0" applyNumberFormat="1" applyFont="1" applyFill="1" applyBorder="1" applyAlignment="1" applyProtection="1">
      <alignment horizontal="left" vertical="center" wrapText="1"/>
    </xf>
    <xf numFmtId="0" fontId="73" fillId="19" borderId="341" xfId="0" applyFont="1" applyFill="1" applyBorder="1" applyAlignment="1" applyProtection="1">
      <alignment horizontal="left" vertical="center" wrapText="1"/>
      <protection locked="0"/>
    </xf>
    <xf numFmtId="0" fontId="6" fillId="19" borderId="297" xfId="0" applyFont="1" applyFill="1" applyBorder="1" applyAlignment="1" applyProtection="1">
      <alignment horizontal="left" vertical="center" wrapText="1"/>
      <protection locked="0"/>
    </xf>
    <xf numFmtId="0" fontId="73" fillId="19" borderId="297" xfId="0" applyFont="1" applyFill="1" applyBorder="1" applyAlignment="1" applyProtection="1">
      <alignment horizontal="left" vertical="center" wrapText="1"/>
      <protection locked="0"/>
    </xf>
    <xf numFmtId="0" fontId="73" fillId="19" borderId="308" xfId="0" applyFont="1" applyFill="1" applyBorder="1" applyAlignment="1" applyProtection="1">
      <alignment horizontal="left" vertical="center" wrapText="1"/>
      <protection locked="0"/>
    </xf>
    <xf numFmtId="165" fontId="13" fillId="19" borderId="308" xfId="0" applyNumberFormat="1" applyFont="1" applyFill="1" applyBorder="1" applyAlignment="1" applyProtection="1">
      <alignment horizontal="center" vertical="center" wrapText="1"/>
    </xf>
    <xf numFmtId="0" fontId="13" fillId="19" borderId="308" xfId="0" applyFont="1" applyFill="1" applyBorder="1" applyAlignment="1" applyProtection="1">
      <alignment horizontal="left" vertical="center" wrapText="1"/>
    </xf>
    <xf numFmtId="0" fontId="73" fillId="19" borderId="305" xfId="0" applyFont="1" applyFill="1" applyBorder="1" applyAlignment="1" applyProtection="1">
      <alignment horizontal="left" vertical="center" wrapText="1"/>
      <protection locked="0"/>
    </xf>
    <xf numFmtId="165" fontId="13" fillId="18" borderId="297" xfId="0" applyNumberFormat="1" applyFont="1" applyFill="1" applyBorder="1" applyAlignment="1" applyProtection="1">
      <alignment horizontal="center" vertical="center" wrapText="1"/>
    </xf>
    <xf numFmtId="0" fontId="13" fillId="18" borderId="297" xfId="0" applyFont="1" applyFill="1" applyBorder="1" applyAlignment="1" applyProtection="1">
      <alignment horizontal="left" vertical="center" wrapText="1"/>
    </xf>
    <xf numFmtId="0" fontId="6" fillId="8" borderId="297" xfId="0" applyFont="1" applyFill="1" applyBorder="1" applyAlignment="1" applyProtection="1">
      <alignment horizontal="left" vertical="center" wrapText="1"/>
      <protection locked="0"/>
    </xf>
    <xf numFmtId="165" fontId="13" fillId="8" borderId="297" xfId="0" applyNumberFormat="1" applyFont="1" applyFill="1" applyBorder="1" applyAlignment="1" applyProtection="1">
      <alignment horizontal="center" vertical="center" wrapText="1"/>
      <protection locked="0"/>
    </xf>
    <xf numFmtId="165" fontId="13" fillId="8" borderId="308" xfId="0" applyNumberFormat="1" applyFont="1" applyFill="1" applyBorder="1" applyAlignment="1" applyProtection="1">
      <alignment horizontal="center" vertical="center" wrapText="1"/>
      <protection locked="0"/>
    </xf>
    <xf numFmtId="0" fontId="13" fillId="8" borderId="305" xfId="0" applyFont="1" applyFill="1" applyBorder="1" applyAlignment="1" applyProtection="1">
      <alignment horizontal="left" vertical="center" wrapText="1"/>
      <protection locked="0"/>
    </xf>
    <xf numFmtId="0" fontId="2" fillId="8" borderId="306" xfId="0" applyFont="1" applyFill="1" applyBorder="1" applyAlignment="1" applyProtection="1">
      <alignment wrapText="1"/>
      <protection locked="0"/>
    </xf>
    <xf numFmtId="0" fontId="13" fillId="8" borderId="297" xfId="0" applyFont="1" applyFill="1" applyBorder="1" applyAlignment="1" applyProtection="1">
      <alignment horizontal="left" vertical="center" wrapText="1"/>
      <protection locked="0"/>
    </xf>
    <xf numFmtId="165" fontId="13" fillId="8" borderId="297" xfId="0" applyNumberFormat="1" applyFont="1" applyFill="1" applyBorder="1" applyAlignment="1" applyProtection="1">
      <alignment horizontal="center" vertical="center" wrapText="1"/>
    </xf>
    <xf numFmtId="0" fontId="13" fillId="8" borderId="298" xfId="0" applyFont="1" applyFill="1" applyBorder="1" applyAlignment="1" applyProtection="1">
      <alignment horizontal="left" vertical="center" wrapText="1"/>
      <protection locked="0"/>
    </xf>
    <xf numFmtId="0" fontId="73" fillId="8" borderId="299" xfId="0" applyFont="1" applyFill="1" applyBorder="1" applyAlignment="1" applyProtection="1">
      <alignment horizontal="left" vertical="center" wrapText="1"/>
      <protection locked="0"/>
    </xf>
    <xf numFmtId="0" fontId="73" fillId="8" borderId="341" xfId="0" applyFont="1" applyFill="1" applyBorder="1" applyAlignment="1" applyProtection="1">
      <alignment horizontal="left" vertical="center" wrapText="1"/>
      <protection locked="0"/>
    </xf>
    <xf numFmtId="0" fontId="73" fillId="8" borderId="308" xfId="0" applyFont="1" applyFill="1" applyBorder="1" applyAlignment="1" applyProtection="1">
      <alignment horizontal="left" vertical="center" wrapText="1"/>
      <protection locked="0"/>
    </xf>
    <xf numFmtId="0" fontId="73" fillId="8" borderId="342" xfId="0" applyFont="1" applyFill="1" applyBorder="1" applyAlignment="1" applyProtection="1">
      <alignment horizontal="left" vertical="center" wrapText="1"/>
      <protection locked="0"/>
    </xf>
    <xf numFmtId="165" fontId="13" fillId="8" borderId="342" xfId="0" applyNumberFormat="1" applyFont="1" applyFill="1" applyBorder="1" applyAlignment="1" applyProtection="1">
      <alignment horizontal="center" vertical="center" wrapText="1"/>
      <protection locked="0"/>
    </xf>
    <xf numFmtId="165" fontId="13" fillId="12" borderId="297" xfId="0" applyNumberFormat="1" applyFont="1" applyFill="1" applyBorder="1" applyAlignment="1" applyProtection="1">
      <alignment horizontal="center" vertical="center" wrapText="1"/>
      <protection locked="0"/>
    </xf>
    <xf numFmtId="0" fontId="74" fillId="0" borderId="0" xfId="0" applyFont="1" applyAlignment="1">
      <alignment vertical="center"/>
    </xf>
    <xf numFmtId="0" fontId="75" fillId="0" borderId="0" xfId="0" applyFont="1" applyAlignment="1">
      <alignment vertical="center"/>
    </xf>
    <xf numFmtId="0" fontId="13" fillId="4" borderId="315" xfId="0" applyFont="1" applyFill="1" applyBorder="1" applyAlignment="1" applyProtection="1">
      <alignment vertical="center" wrapText="1"/>
      <protection locked="0"/>
    </xf>
    <xf numFmtId="0" fontId="13" fillId="4" borderId="311" xfId="0" applyFont="1" applyFill="1" applyBorder="1" applyAlignment="1" applyProtection="1">
      <alignment vertical="center" wrapText="1"/>
      <protection locked="0"/>
    </xf>
    <xf numFmtId="0" fontId="13" fillId="4" borderId="304" xfId="0" applyFont="1" applyFill="1" applyBorder="1" applyAlignment="1" applyProtection="1">
      <alignment vertical="center" wrapText="1"/>
      <protection locked="0"/>
    </xf>
    <xf numFmtId="0" fontId="15" fillId="4" borderId="200" xfId="0" applyFont="1" applyFill="1" applyBorder="1" applyAlignment="1" applyProtection="1">
      <alignment vertical="center" wrapText="1"/>
      <protection locked="0"/>
    </xf>
    <xf numFmtId="0" fontId="13" fillId="4" borderId="317" xfId="0" applyFont="1" applyFill="1" applyBorder="1" applyAlignment="1" applyProtection="1">
      <alignment vertical="center" wrapText="1"/>
      <protection locked="0"/>
    </xf>
    <xf numFmtId="0" fontId="6" fillId="12" borderId="307" xfId="0" applyFont="1" applyFill="1" applyBorder="1" applyAlignment="1" applyProtection="1">
      <alignment horizontal="center" vertical="center" wrapText="1"/>
      <protection locked="0"/>
    </xf>
    <xf numFmtId="0" fontId="6" fillId="18" borderId="343" xfId="0" applyFont="1" applyFill="1" applyBorder="1" applyAlignment="1" applyProtection="1">
      <alignment horizontal="center" vertical="center" wrapText="1"/>
      <protection locked="0"/>
    </xf>
    <xf numFmtId="0" fontId="6" fillId="12" borderId="343" xfId="0" applyFont="1" applyFill="1" applyBorder="1" applyAlignment="1" applyProtection="1">
      <alignment horizontal="center" vertical="center" wrapText="1"/>
      <protection locked="0"/>
    </xf>
    <xf numFmtId="0" fontId="6" fillId="12" borderId="343" xfId="0" applyFont="1" applyFill="1" applyBorder="1" applyAlignment="1" applyProtection="1">
      <alignment horizontal="left" vertical="center" wrapText="1"/>
      <protection locked="0"/>
    </xf>
    <xf numFmtId="0" fontId="6" fillId="12" borderId="344" xfId="0" applyFont="1" applyFill="1" applyBorder="1" applyAlignment="1" applyProtection="1">
      <alignment horizontal="center" wrapText="1"/>
      <protection locked="0"/>
    </xf>
    <xf numFmtId="166" fontId="6" fillId="12" borderId="345" xfId="3" applyNumberFormat="1" applyFont="1" applyFill="1" applyBorder="1" applyAlignment="1" applyProtection="1">
      <alignment wrapText="1"/>
      <protection locked="0"/>
    </xf>
    <xf numFmtId="166" fontId="6" fillId="12" borderId="346" xfId="0" applyNumberFormat="1" applyFont="1" applyFill="1" applyBorder="1" applyAlignment="1" applyProtection="1">
      <alignment wrapText="1"/>
      <protection locked="0"/>
    </xf>
    <xf numFmtId="165" fontId="6" fillId="12" borderId="343" xfId="0" applyNumberFormat="1" applyFont="1" applyFill="1" applyBorder="1" applyAlignment="1" applyProtection="1">
      <alignment horizontal="center" vertical="center" wrapText="1"/>
      <protection locked="0"/>
    </xf>
    <xf numFmtId="165" fontId="6" fillId="18" borderId="343" xfId="0" applyNumberFormat="1" applyFont="1" applyFill="1" applyBorder="1" applyAlignment="1" applyProtection="1">
      <alignment wrapText="1"/>
      <protection locked="0"/>
    </xf>
    <xf numFmtId="165" fontId="76" fillId="12" borderId="343" xfId="0" applyNumberFormat="1" applyFont="1" applyFill="1" applyBorder="1" applyAlignment="1" applyProtection="1">
      <alignment wrapText="1"/>
      <protection locked="0"/>
    </xf>
    <xf numFmtId="0" fontId="76" fillId="12" borderId="343" xfId="0" applyNumberFormat="1" applyFont="1" applyFill="1" applyBorder="1" applyAlignment="1" applyProtection="1">
      <alignment wrapText="1"/>
      <protection locked="0"/>
    </xf>
    <xf numFmtId="3" fontId="6" fillId="12" borderId="347" xfId="0" applyNumberFormat="1" applyFont="1" applyFill="1" applyBorder="1" applyAlignment="1" applyProtection="1">
      <alignment wrapText="1"/>
      <protection locked="0"/>
    </xf>
    <xf numFmtId="3" fontId="6" fillId="12" borderId="348" xfId="0" applyNumberFormat="1" applyFont="1" applyFill="1" applyBorder="1" applyAlignment="1" applyProtection="1">
      <alignment wrapText="1"/>
      <protection locked="0"/>
    </xf>
    <xf numFmtId="3" fontId="6" fillId="12" borderId="349" xfId="0" applyNumberFormat="1" applyFont="1" applyFill="1" applyBorder="1" applyAlignment="1" applyProtection="1">
      <alignment wrapText="1"/>
      <protection locked="0"/>
    </xf>
    <xf numFmtId="0" fontId="6" fillId="12" borderId="350" xfId="0" applyFont="1" applyFill="1" applyBorder="1" applyAlignment="1" applyProtection="1">
      <alignment wrapText="1"/>
      <protection locked="0"/>
    </xf>
    <xf numFmtId="0" fontId="6" fillId="12" borderId="351" xfId="0" applyFont="1" applyFill="1" applyBorder="1" applyAlignment="1" applyProtection="1">
      <alignment horizontal="center" vertical="center" wrapText="1"/>
      <protection locked="0"/>
    </xf>
    <xf numFmtId="0" fontId="6" fillId="12" borderId="351" xfId="0" applyFont="1" applyFill="1" applyBorder="1" applyAlignment="1" applyProtection="1">
      <alignment wrapText="1"/>
      <protection locked="0"/>
    </xf>
    <xf numFmtId="4" fontId="6" fillId="12" borderId="346" xfId="0" applyNumberFormat="1" applyFont="1" applyFill="1" applyBorder="1" applyAlignment="1" applyProtection="1">
      <alignment wrapText="1"/>
      <protection locked="0"/>
    </xf>
    <xf numFmtId="165" fontId="6" fillId="18" borderId="343" xfId="0" applyNumberFormat="1" applyFont="1" applyFill="1" applyBorder="1" applyAlignment="1" applyProtection="1">
      <alignment horizontal="right" wrapText="1"/>
      <protection locked="0"/>
    </xf>
    <xf numFmtId="165" fontId="6" fillId="12" borderId="343" xfId="0" applyNumberFormat="1" applyFont="1" applyFill="1" applyBorder="1" applyAlignment="1" applyProtection="1">
      <alignment wrapText="1"/>
      <protection locked="0"/>
    </xf>
    <xf numFmtId="0" fontId="6" fillId="12" borderId="343" xfId="0" applyNumberFormat="1" applyFont="1" applyFill="1" applyBorder="1" applyAlignment="1" applyProtection="1">
      <alignment wrapText="1"/>
      <protection locked="0"/>
    </xf>
    <xf numFmtId="3" fontId="6" fillId="12" borderId="352" xfId="0" applyNumberFormat="1" applyFont="1" applyFill="1" applyBorder="1" applyAlignment="1" applyProtection="1">
      <alignment wrapText="1"/>
      <protection locked="0"/>
    </xf>
    <xf numFmtId="3" fontId="6" fillId="12" borderId="353" xfId="0" applyNumberFormat="1" applyFont="1" applyFill="1" applyBorder="1" applyAlignment="1" applyProtection="1">
      <alignment wrapText="1"/>
      <protection locked="0"/>
    </xf>
    <xf numFmtId="3" fontId="6" fillId="12" borderId="354" xfId="0" applyNumberFormat="1" applyFont="1" applyFill="1" applyBorder="1" applyAlignment="1" applyProtection="1">
      <alignment wrapText="1"/>
      <protection locked="0"/>
    </xf>
    <xf numFmtId="0" fontId="6" fillId="12" borderId="355" xfId="0" applyFont="1" applyFill="1" applyBorder="1" applyAlignment="1" applyProtection="1">
      <alignment wrapText="1"/>
      <protection locked="0"/>
    </xf>
    <xf numFmtId="0" fontId="6" fillId="12" borderId="343" xfId="0" applyFont="1" applyFill="1" applyBorder="1" applyAlignment="1" applyProtection="1">
      <alignment wrapText="1"/>
      <protection locked="0"/>
    </xf>
    <xf numFmtId="3" fontId="6" fillId="12" borderId="344" xfId="0" applyNumberFormat="1" applyFont="1" applyFill="1" applyBorder="1" applyAlignment="1" applyProtection="1">
      <alignment wrapText="1"/>
      <protection locked="0"/>
    </xf>
    <xf numFmtId="3" fontId="6" fillId="12" borderId="356" xfId="0" applyNumberFormat="1" applyFont="1" applyFill="1" applyBorder="1" applyAlignment="1" applyProtection="1">
      <alignment wrapText="1"/>
      <protection locked="0"/>
    </xf>
    <xf numFmtId="3" fontId="6" fillId="12" borderId="357" xfId="0" applyNumberFormat="1" applyFont="1" applyFill="1" applyBorder="1" applyAlignment="1" applyProtection="1">
      <alignment wrapText="1"/>
      <protection locked="0"/>
    </xf>
    <xf numFmtId="0" fontId="6" fillId="12" borderId="307" xfId="0" applyFont="1" applyFill="1" applyBorder="1" applyAlignment="1" applyProtection="1">
      <alignment horizontal="center" wrapText="1"/>
      <protection locked="0"/>
    </xf>
    <xf numFmtId="0" fontId="6" fillId="12" borderId="352" xfId="0" applyFont="1" applyFill="1" applyBorder="1" applyAlignment="1" applyProtection="1">
      <alignment horizontal="center" wrapText="1"/>
      <protection locked="0"/>
    </xf>
    <xf numFmtId="166" fontId="6" fillId="12" borderId="358" xfId="3" applyNumberFormat="1" applyFont="1" applyFill="1" applyBorder="1" applyAlignment="1" applyProtection="1">
      <alignment wrapText="1"/>
      <protection locked="0"/>
    </xf>
    <xf numFmtId="0" fontId="2" fillId="12" borderId="307" xfId="0" applyFont="1" applyFill="1" applyBorder="1" applyAlignment="1" applyProtection="1">
      <alignment horizontal="center" vertical="center" wrapText="1"/>
      <protection locked="0"/>
    </xf>
    <xf numFmtId="0" fontId="2" fillId="12" borderId="307" xfId="0" applyFont="1" applyFill="1" applyBorder="1" applyAlignment="1" applyProtection="1">
      <alignment wrapText="1"/>
      <protection locked="0"/>
    </xf>
    <xf numFmtId="0" fontId="76" fillId="12" borderId="351" xfId="0" applyFont="1" applyFill="1" applyBorder="1" applyAlignment="1" applyProtection="1">
      <alignment horizontal="center" vertical="center" wrapText="1"/>
      <protection locked="0"/>
    </xf>
    <xf numFmtId="0" fontId="2" fillId="12" borderId="307" xfId="0" applyFont="1" applyFill="1" applyBorder="1" applyAlignment="1" applyProtection="1">
      <alignment horizontal="center" wrapText="1"/>
      <protection locked="0"/>
    </xf>
    <xf numFmtId="2" fontId="6" fillId="20" borderId="348" xfId="0" applyNumberFormat="1" applyFont="1" applyFill="1" applyBorder="1" applyAlignment="1" applyProtection="1">
      <alignment horizontal="right" wrapText="1"/>
      <protection locked="0"/>
    </xf>
    <xf numFmtId="165" fontId="6" fillId="12" borderId="362" xfId="0" applyNumberFormat="1" applyFont="1" applyFill="1" applyBorder="1" applyAlignment="1" applyProtection="1">
      <alignment wrapText="1"/>
      <protection locked="0"/>
    </xf>
    <xf numFmtId="165" fontId="6" fillId="20" borderId="361" xfId="0" applyNumberFormat="1" applyFont="1" applyFill="1" applyBorder="1" applyAlignment="1" applyProtection="1">
      <alignment wrapText="1"/>
      <protection locked="0"/>
    </xf>
    <xf numFmtId="165" fontId="6" fillId="18" borderId="351" xfId="0" applyNumberFormat="1" applyFont="1" applyFill="1" applyBorder="1" applyAlignment="1" applyProtection="1">
      <alignment horizontal="right" wrapText="1"/>
      <protection locked="0"/>
    </xf>
    <xf numFmtId="165" fontId="6" fillId="12" borderId="351" xfId="0" applyNumberFormat="1" applyFont="1" applyFill="1" applyBorder="1" applyAlignment="1" applyProtection="1">
      <alignment wrapText="1"/>
      <protection locked="0"/>
    </xf>
    <xf numFmtId="0" fontId="2" fillId="12" borderId="307" xfId="0" applyFont="1" applyFill="1" applyBorder="1" applyAlignment="1" applyProtection="1">
      <alignment textRotation="90" wrapText="1"/>
      <protection locked="0"/>
    </xf>
    <xf numFmtId="0" fontId="6" fillId="12" borderId="351" xfId="0" applyNumberFormat="1" applyFont="1" applyFill="1" applyBorder="1" applyAlignment="1" applyProtection="1">
      <alignment wrapText="1"/>
      <protection locked="0"/>
    </xf>
    <xf numFmtId="0" fontId="6" fillId="12" borderId="347" xfId="0" applyFont="1" applyFill="1" applyBorder="1" applyAlignment="1" applyProtection="1">
      <alignment horizontal="center" wrapText="1"/>
      <protection locked="0"/>
    </xf>
    <xf numFmtId="166" fontId="6" fillId="12" borderId="360" xfId="3" applyNumberFormat="1" applyFont="1" applyFill="1" applyBorder="1" applyAlignment="1" applyProtection="1">
      <alignment wrapText="1"/>
      <protection locked="0"/>
    </xf>
    <xf numFmtId="165" fontId="6" fillId="12" borderId="359" xfId="0" applyNumberFormat="1" applyFont="1" applyFill="1" applyBorder="1" applyAlignment="1" applyProtection="1">
      <alignment wrapText="1"/>
      <protection locked="0"/>
    </xf>
    <xf numFmtId="2" fontId="6" fillId="12" borderId="359" xfId="0" applyNumberFormat="1" applyFont="1" applyFill="1" applyBorder="1" applyAlignment="1" applyProtection="1">
      <alignment wrapText="1"/>
      <protection locked="0"/>
    </xf>
    <xf numFmtId="165" fontId="6" fillId="18" borderId="307" xfId="0" applyNumberFormat="1" applyFont="1" applyFill="1" applyBorder="1" applyAlignment="1" applyProtection="1">
      <alignment wrapText="1"/>
      <protection locked="0"/>
    </xf>
    <xf numFmtId="165" fontId="6" fillId="12" borderId="307" xfId="0" applyNumberFormat="1" applyFont="1" applyFill="1" applyBorder="1" applyAlignment="1" applyProtection="1">
      <alignment wrapText="1"/>
      <protection locked="0"/>
    </xf>
    <xf numFmtId="0" fontId="6" fillId="12" borderId="307" xfId="0" applyNumberFormat="1" applyFont="1" applyFill="1" applyBorder="1" applyAlignment="1" applyProtection="1">
      <alignment wrapText="1"/>
      <protection locked="0"/>
    </xf>
    <xf numFmtId="3" fontId="2" fillId="12" borderId="347" xfId="0" applyNumberFormat="1" applyFont="1" applyFill="1" applyBorder="1" applyAlignment="1" applyProtection="1">
      <alignment wrapText="1"/>
      <protection locked="0"/>
    </xf>
    <xf numFmtId="3" fontId="2" fillId="12" borderId="348" xfId="0" applyNumberFormat="1" applyFont="1" applyFill="1" applyBorder="1" applyAlignment="1" applyProtection="1">
      <alignment wrapText="1"/>
      <protection locked="0"/>
    </xf>
    <xf numFmtId="3" fontId="2" fillId="12" borderId="349" xfId="0" applyNumberFormat="1" applyFont="1" applyFill="1" applyBorder="1" applyAlignment="1" applyProtection="1">
      <alignment wrapText="1"/>
      <protection locked="0"/>
    </xf>
    <xf numFmtId="3" fontId="2" fillId="12" borderId="307" xfId="0" applyNumberFormat="1" applyFont="1" applyFill="1" applyBorder="1" applyAlignment="1" applyProtection="1">
      <alignment horizontal="center" wrapText="1"/>
      <protection locked="0"/>
    </xf>
    <xf numFmtId="0" fontId="6" fillId="12" borderId="0" xfId="0" applyFont="1" applyFill="1" applyAlignment="1">
      <alignment wrapText="1"/>
    </xf>
    <xf numFmtId="0" fontId="6" fillId="12" borderId="0" xfId="0" applyFont="1" applyFill="1"/>
    <xf numFmtId="3" fontId="6" fillId="12" borderId="343" xfId="0" applyNumberFormat="1" applyFont="1" applyFill="1" applyBorder="1" applyAlignment="1" applyProtection="1">
      <alignment horizontal="center" vertical="center" wrapText="1"/>
      <protection locked="0"/>
    </xf>
    <xf numFmtId="0" fontId="34" fillId="16" borderId="0" xfId="0" applyFont="1" applyFill="1" applyAlignment="1">
      <alignment horizontal="center" vertical="center"/>
    </xf>
    <xf numFmtId="165" fontId="32" fillId="21" borderId="0" xfId="0" applyNumberFormat="1" applyFont="1" applyFill="1"/>
    <xf numFmtId="165" fontId="6" fillId="12" borderId="346" xfId="0" applyNumberFormat="1" applyFont="1" applyFill="1" applyBorder="1" applyAlignment="1" applyProtection="1">
      <alignment wrapText="1"/>
      <protection locked="0"/>
    </xf>
    <xf numFmtId="2" fontId="6" fillId="12" borderId="343" xfId="0" applyNumberFormat="1" applyFont="1" applyFill="1" applyBorder="1" applyAlignment="1" applyProtection="1">
      <alignment horizontal="center" vertical="center" wrapText="1"/>
      <protection locked="0"/>
    </xf>
    <xf numFmtId="0" fontId="77" fillId="12" borderId="343" xfId="4" applyFont="1" applyFill="1" applyBorder="1" applyAlignment="1" applyProtection="1">
      <alignment horizontal="center" vertical="center" wrapText="1"/>
      <protection locked="0"/>
    </xf>
    <xf numFmtId="4" fontId="6" fillId="12" borderId="362" xfId="0" applyNumberFormat="1" applyFont="1" applyFill="1" applyBorder="1" applyAlignment="1" applyProtection="1">
      <alignment wrapText="1"/>
      <protection locked="0"/>
    </xf>
    <xf numFmtId="4" fontId="6" fillId="12" borderId="351" xfId="0" applyNumberFormat="1" applyFont="1" applyFill="1" applyBorder="1" applyAlignment="1" applyProtection="1">
      <alignment wrapText="1"/>
      <protection locked="0"/>
    </xf>
    <xf numFmtId="4" fontId="6" fillId="12" borderId="343" xfId="0" applyNumberFormat="1" applyFont="1" applyFill="1" applyBorder="1" applyAlignment="1" applyProtection="1">
      <alignment horizontal="center" vertical="center" wrapText="1"/>
      <protection locked="0"/>
    </xf>
    <xf numFmtId="4" fontId="32" fillId="7" borderId="0" xfId="0" applyNumberFormat="1" applyFont="1" applyFill="1"/>
    <xf numFmtId="4" fontId="32" fillId="7" borderId="0" xfId="0" applyNumberFormat="1" applyFont="1" applyFill="1" applyAlignment="1">
      <alignment horizontal="center"/>
    </xf>
    <xf numFmtId="0" fontId="6" fillId="18" borderId="343" xfId="0" applyFont="1" applyFill="1" applyBorder="1" applyAlignment="1" applyProtection="1">
      <alignment horizontal="center" wrapText="1"/>
      <protection locked="0"/>
    </xf>
    <xf numFmtId="0" fontId="6" fillId="18" borderId="340" xfId="0" applyFont="1" applyFill="1" applyBorder="1" applyAlignment="1" applyProtection="1">
      <alignment horizontal="left" vertical="center" wrapText="1"/>
      <protection locked="0"/>
    </xf>
    <xf numFmtId="0" fontId="6" fillId="18" borderId="343" xfId="0" applyFont="1" applyFill="1" applyBorder="1" applyAlignment="1" applyProtection="1">
      <alignment wrapText="1"/>
      <protection locked="0"/>
    </xf>
    <xf numFmtId="0" fontId="6" fillId="12" borderId="343" xfId="0" applyFont="1" applyFill="1" applyBorder="1" applyAlignment="1" applyProtection="1">
      <alignment horizontal="center" wrapText="1"/>
      <protection locked="0"/>
    </xf>
    <xf numFmtId="0" fontId="6" fillId="12" borderId="344" xfId="0" applyNumberFormat="1" applyFont="1" applyFill="1" applyBorder="1" applyAlignment="1" applyProtection="1">
      <alignment wrapText="1"/>
      <protection locked="0"/>
    </xf>
    <xf numFmtId="0" fontId="6" fillId="18" borderId="344" xfId="0" applyFont="1" applyFill="1" applyBorder="1" applyAlignment="1" applyProtection="1">
      <alignment horizontal="center" wrapText="1"/>
      <protection locked="0"/>
    </xf>
    <xf numFmtId="166" fontId="6" fillId="18" borderId="345" xfId="3" applyNumberFormat="1" applyFont="1" applyFill="1" applyBorder="1" applyAlignment="1" applyProtection="1">
      <alignment wrapText="1"/>
      <protection locked="0"/>
    </xf>
    <xf numFmtId="165" fontId="6" fillId="18" borderId="346" xfId="0" applyNumberFormat="1" applyFont="1" applyFill="1" applyBorder="1" applyAlignment="1" applyProtection="1">
      <alignment wrapText="1"/>
      <protection locked="0"/>
    </xf>
    <xf numFmtId="165" fontId="6" fillId="18" borderId="363" xfId="0" applyNumberFormat="1" applyFont="1" applyFill="1" applyBorder="1" applyAlignment="1" applyProtection="1">
      <alignment wrapText="1"/>
      <protection locked="0"/>
    </xf>
    <xf numFmtId="0" fontId="6" fillId="18" borderId="343" xfId="0" applyNumberFormat="1" applyFont="1" applyFill="1" applyBorder="1" applyAlignment="1" applyProtection="1">
      <alignment wrapText="1"/>
      <protection locked="0"/>
    </xf>
    <xf numFmtId="0" fontId="6" fillId="18" borderId="351" xfId="0" applyFont="1" applyFill="1" applyBorder="1" applyAlignment="1" applyProtection="1">
      <alignment horizontal="center" vertical="center" wrapText="1"/>
      <protection locked="0"/>
    </xf>
    <xf numFmtId="0" fontId="6" fillId="18" borderId="351" xfId="0" applyFont="1" applyFill="1" applyBorder="1" applyAlignment="1" applyProtection="1">
      <alignment wrapText="1"/>
      <protection locked="0"/>
    </xf>
    <xf numFmtId="0" fontId="6" fillId="12" borderId="351" xfId="0" applyFont="1" applyFill="1" applyBorder="1" applyAlignment="1" applyProtection="1">
      <alignment horizontal="center" wrapText="1"/>
      <protection locked="0"/>
    </xf>
    <xf numFmtId="0" fontId="6" fillId="12" borderId="347" xfId="0" applyNumberFormat="1" applyFont="1" applyFill="1" applyBorder="1" applyAlignment="1" applyProtection="1">
      <alignment wrapText="1"/>
      <protection locked="0"/>
    </xf>
    <xf numFmtId="0" fontId="6" fillId="12" borderId="361" xfId="0" applyNumberFormat="1" applyFont="1" applyFill="1" applyBorder="1" applyAlignment="1" applyProtection="1">
      <alignment wrapText="1"/>
      <protection locked="0"/>
    </xf>
    <xf numFmtId="0" fontId="6" fillId="18" borderId="352" xfId="0" applyFont="1" applyFill="1" applyBorder="1" applyAlignment="1" applyProtection="1">
      <alignment horizontal="center" wrapText="1"/>
      <protection locked="0"/>
    </xf>
    <xf numFmtId="166" fontId="6" fillId="18" borderId="358" xfId="3" applyNumberFormat="1" applyFont="1" applyFill="1" applyBorder="1" applyAlignment="1" applyProtection="1">
      <alignment wrapText="1"/>
      <protection locked="0"/>
    </xf>
    <xf numFmtId="165" fontId="6" fillId="18" borderId="362" xfId="0" applyNumberFormat="1" applyFont="1" applyFill="1" applyBorder="1" applyAlignment="1" applyProtection="1">
      <alignment wrapText="1"/>
      <protection locked="0"/>
    </xf>
    <xf numFmtId="165" fontId="6" fillId="18" borderId="361" xfId="0" applyNumberFormat="1" applyFont="1" applyFill="1" applyBorder="1" applyAlignment="1" applyProtection="1">
      <alignment wrapText="1"/>
      <protection locked="0"/>
    </xf>
    <xf numFmtId="165" fontId="6" fillId="18" borderId="351" xfId="0" applyNumberFormat="1" applyFont="1" applyFill="1" applyBorder="1" applyAlignment="1" applyProtection="1">
      <alignment wrapText="1"/>
      <protection locked="0"/>
    </xf>
    <xf numFmtId="0" fontId="6" fillId="18" borderId="351" xfId="0" applyNumberFormat="1" applyFont="1" applyFill="1" applyBorder="1" applyAlignment="1" applyProtection="1">
      <alignment wrapText="1"/>
      <protection locked="0"/>
    </xf>
    <xf numFmtId="0" fontId="6" fillId="18" borderId="307" xfId="0" applyFont="1" applyFill="1" applyBorder="1" applyAlignment="1" applyProtection="1">
      <alignment horizontal="center" vertical="center" wrapText="1"/>
      <protection locked="0"/>
    </xf>
    <xf numFmtId="0" fontId="6" fillId="18" borderId="307" xfId="0" applyFont="1" applyFill="1" applyBorder="1" applyAlignment="1" applyProtection="1">
      <alignment wrapText="1"/>
      <protection locked="0"/>
    </xf>
    <xf numFmtId="0" fontId="6" fillId="18" borderId="347" xfId="0" applyFont="1" applyFill="1" applyBorder="1" applyAlignment="1" applyProtection="1">
      <alignment horizontal="center" wrapText="1"/>
      <protection locked="0"/>
    </xf>
    <xf numFmtId="166" fontId="6" fillId="18" borderId="360" xfId="3" applyNumberFormat="1" applyFont="1" applyFill="1" applyBorder="1" applyAlignment="1" applyProtection="1">
      <alignment wrapText="1"/>
      <protection locked="0"/>
    </xf>
    <xf numFmtId="165" fontId="6" fillId="18" borderId="359" xfId="0" applyNumberFormat="1" applyFont="1" applyFill="1" applyBorder="1" applyAlignment="1" applyProtection="1">
      <alignment wrapText="1"/>
      <protection locked="0"/>
    </xf>
    <xf numFmtId="0" fontId="6" fillId="18" borderId="307" xfId="0" applyNumberFormat="1" applyFont="1" applyFill="1" applyBorder="1" applyAlignment="1" applyProtection="1">
      <alignment wrapText="1"/>
      <protection locked="0"/>
    </xf>
    <xf numFmtId="0" fontId="76" fillId="18" borderId="347" xfId="0" applyFont="1" applyFill="1" applyBorder="1" applyAlignment="1" applyProtection="1">
      <alignment horizontal="center" wrapText="1"/>
      <protection locked="0"/>
    </xf>
    <xf numFmtId="166" fontId="76" fillId="18" borderId="360" xfId="3" applyNumberFormat="1" applyFont="1" applyFill="1" applyBorder="1" applyAlignment="1" applyProtection="1">
      <alignment wrapText="1"/>
      <protection locked="0"/>
    </xf>
    <xf numFmtId="165" fontId="76" fillId="18" borderId="359" xfId="0" applyNumberFormat="1" applyFont="1" applyFill="1" applyBorder="1" applyAlignment="1" applyProtection="1">
      <alignment wrapText="1"/>
      <protection locked="0"/>
    </xf>
    <xf numFmtId="165" fontId="76" fillId="18" borderId="361" xfId="0" applyNumberFormat="1" applyFont="1" applyFill="1" applyBorder="1" applyAlignment="1" applyProtection="1">
      <alignment wrapText="1"/>
      <protection locked="0"/>
    </xf>
    <xf numFmtId="165" fontId="76" fillId="18" borderId="307" xfId="0" applyNumberFormat="1" applyFont="1" applyFill="1" applyBorder="1" applyAlignment="1" applyProtection="1">
      <alignment wrapText="1"/>
      <protection locked="0"/>
    </xf>
    <xf numFmtId="0" fontId="76" fillId="18" borderId="307" xfId="0" applyNumberFormat="1" applyFont="1" applyFill="1" applyBorder="1" applyAlignment="1" applyProtection="1">
      <alignment wrapText="1"/>
      <protection locked="0"/>
    </xf>
    <xf numFmtId="0" fontId="78" fillId="12" borderId="343" xfId="4" applyFont="1" applyFill="1" applyBorder="1" applyAlignment="1" applyProtection="1">
      <alignment horizontal="center" vertical="center" wrapText="1"/>
      <protection locked="0"/>
    </xf>
    <xf numFmtId="0" fontId="76" fillId="12" borderId="343" xfId="0" applyFont="1" applyFill="1" applyBorder="1" applyAlignment="1" applyProtection="1">
      <alignment horizontal="center" vertical="center" wrapText="1"/>
      <protection locked="0"/>
    </xf>
    <xf numFmtId="0" fontId="76" fillId="12" borderId="343" xfId="0" applyFont="1" applyFill="1" applyBorder="1" applyAlignment="1" applyProtection="1">
      <alignment wrapText="1"/>
      <protection locked="0"/>
    </xf>
    <xf numFmtId="3" fontId="76" fillId="12" borderId="344" xfId="0" applyNumberFormat="1" applyFont="1" applyFill="1" applyBorder="1" applyAlignment="1" applyProtection="1">
      <alignment wrapText="1"/>
      <protection locked="0"/>
    </xf>
    <xf numFmtId="3" fontId="76" fillId="12" borderId="356" xfId="0" applyNumberFormat="1" applyFont="1" applyFill="1" applyBorder="1" applyAlignment="1" applyProtection="1">
      <alignment wrapText="1"/>
      <protection locked="0"/>
    </xf>
    <xf numFmtId="3" fontId="76" fillId="12" borderId="357" xfId="0" applyNumberFormat="1" applyFont="1" applyFill="1" applyBorder="1" applyAlignment="1" applyProtection="1">
      <alignment wrapText="1"/>
      <protection locked="0"/>
    </xf>
    <xf numFmtId="0" fontId="6" fillId="12" borderId="364" xfId="0" applyNumberFormat="1" applyFont="1" applyFill="1" applyBorder="1" applyAlignment="1" applyProtection="1">
      <alignment wrapText="1"/>
      <protection locked="0"/>
    </xf>
    <xf numFmtId="0" fontId="6" fillId="12" borderId="346" xfId="0" applyNumberFormat="1" applyFont="1" applyFill="1" applyBorder="1" applyAlignment="1" applyProtection="1">
      <alignment wrapText="1"/>
      <protection locked="0"/>
    </xf>
    <xf numFmtId="0" fontId="6" fillId="12" borderId="345" xfId="0" applyNumberFormat="1" applyFont="1" applyFill="1" applyBorder="1" applyAlignment="1" applyProtection="1">
      <alignment wrapText="1"/>
      <protection locked="0"/>
    </xf>
    <xf numFmtId="3" fontId="6" fillId="12" borderId="364" xfId="0" applyNumberFormat="1" applyFont="1" applyFill="1" applyBorder="1" applyAlignment="1" applyProtection="1">
      <alignment wrapText="1"/>
      <protection locked="0"/>
    </xf>
    <xf numFmtId="0" fontId="6" fillId="12" borderId="365" xfId="0" applyNumberFormat="1" applyFont="1" applyFill="1" applyBorder="1" applyAlignment="1" applyProtection="1">
      <alignment wrapText="1"/>
      <protection locked="0"/>
    </xf>
    <xf numFmtId="0" fontId="6" fillId="12" borderId="362" xfId="0" applyNumberFormat="1" applyFont="1" applyFill="1" applyBorder="1" applyAlignment="1" applyProtection="1">
      <alignment wrapText="1"/>
      <protection locked="0"/>
    </xf>
    <xf numFmtId="0" fontId="6" fillId="12" borderId="358" xfId="0" applyNumberFormat="1" applyFont="1" applyFill="1" applyBorder="1" applyAlignment="1" applyProtection="1">
      <alignment wrapText="1"/>
      <protection locked="0"/>
    </xf>
    <xf numFmtId="3" fontId="6" fillId="12" borderId="365" xfId="0" applyNumberFormat="1" applyFont="1" applyFill="1" applyBorder="1" applyAlignment="1" applyProtection="1">
      <alignment wrapText="1"/>
      <protection locked="0"/>
    </xf>
    <xf numFmtId="2" fontId="6" fillId="12" borderId="345" xfId="3" applyNumberFormat="1" applyFont="1" applyFill="1" applyBorder="1" applyAlignment="1" applyProtection="1">
      <alignment wrapText="1"/>
      <protection locked="0"/>
    </xf>
    <xf numFmtId="2" fontId="6" fillId="12" borderId="343" xfId="0" applyNumberFormat="1" applyFont="1" applyFill="1" applyBorder="1" applyAlignment="1" applyProtection="1">
      <alignment wrapText="1"/>
      <protection locked="0"/>
    </xf>
    <xf numFmtId="2" fontId="6" fillId="12" borderId="358" xfId="3" applyNumberFormat="1" applyFont="1" applyFill="1" applyBorder="1" applyAlignment="1" applyProtection="1">
      <alignment wrapText="1"/>
      <protection locked="0"/>
    </xf>
    <xf numFmtId="2" fontId="6" fillId="12" borderId="351" xfId="0" applyNumberFormat="1" applyFont="1" applyFill="1" applyBorder="1" applyAlignment="1" applyProtection="1">
      <alignment wrapText="1"/>
      <protection locked="0"/>
    </xf>
    <xf numFmtId="169" fontId="6" fillId="12" borderId="358" xfId="3" applyNumberFormat="1" applyFont="1" applyFill="1" applyBorder="1" applyAlignment="1" applyProtection="1">
      <alignment wrapText="1"/>
      <protection locked="0"/>
    </xf>
    <xf numFmtId="1" fontId="6" fillId="12" borderId="343" xfId="0" applyNumberFormat="1" applyFont="1" applyFill="1" applyBorder="1" applyAlignment="1" applyProtection="1">
      <alignment horizontal="center" vertical="center" wrapText="1"/>
      <protection locked="0"/>
    </xf>
    <xf numFmtId="0" fontId="6" fillId="12" borderId="360" xfId="0" applyNumberFormat="1" applyFont="1" applyFill="1" applyBorder="1" applyAlignment="1" applyProtection="1">
      <alignment wrapText="1"/>
      <protection locked="0"/>
    </xf>
    <xf numFmtId="0" fontId="6" fillId="18" borderId="366" xfId="0" applyFont="1" applyFill="1" applyBorder="1" applyAlignment="1" applyProtection="1">
      <alignment horizontal="left" vertical="center" wrapText="1"/>
      <protection locked="0"/>
    </xf>
    <xf numFmtId="165" fontId="6" fillId="18" borderId="367" xfId="0" applyNumberFormat="1" applyFont="1" applyFill="1" applyBorder="1" applyAlignment="1" applyProtection="1">
      <alignment wrapText="1"/>
      <protection locked="0"/>
    </xf>
    <xf numFmtId="0" fontId="6" fillId="12" borderId="368" xfId="0" applyNumberFormat="1" applyFont="1" applyFill="1" applyBorder="1" applyAlignment="1" applyProtection="1">
      <alignment wrapText="1"/>
      <protection locked="0"/>
    </xf>
    <xf numFmtId="0" fontId="6" fillId="12" borderId="359" xfId="0" applyNumberFormat="1" applyFont="1" applyFill="1" applyBorder="1" applyAlignment="1" applyProtection="1">
      <alignment wrapText="1"/>
      <protection locked="0"/>
    </xf>
    <xf numFmtId="3" fontId="6" fillId="12" borderId="368" xfId="0" applyNumberFormat="1" applyFont="1" applyFill="1" applyBorder="1" applyAlignment="1" applyProtection="1">
      <alignment wrapText="1"/>
      <protection locked="0"/>
    </xf>
    <xf numFmtId="0" fontId="73" fillId="18" borderId="340" xfId="0" applyFont="1" applyFill="1" applyBorder="1" applyAlignment="1" applyProtection="1">
      <alignment horizontal="left" vertical="center" wrapText="1"/>
      <protection locked="0"/>
    </xf>
    <xf numFmtId="0" fontId="76" fillId="18" borderId="352" xfId="0" applyFont="1" applyFill="1" applyBorder="1" applyAlignment="1" applyProtection="1">
      <alignment horizontal="center" wrapText="1"/>
      <protection locked="0"/>
    </xf>
    <xf numFmtId="166" fontId="76" fillId="18" borderId="358" xfId="3" applyNumberFormat="1" applyFont="1" applyFill="1" applyBorder="1" applyAlignment="1" applyProtection="1">
      <alignment wrapText="1"/>
      <protection locked="0"/>
    </xf>
    <xf numFmtId="165" fontId="76" fillId="18" borderId="362" xfId="0" applyNumberFormat="1" applyFont="1" applyFill="1" applyBorder="1" applyAlignment="1" applyProtection="1">
      <alignment wrapText="1"/>
      <protection locked="0"/>
    </xf>
    <xf numFmtId="165" fontId="76" fillId="18" borderId="351" xfId="0" applyNumberFormat="1" applyFont="1" applyFill="1" applyBorder="1" applyAlignment="1" applyProtection="1">
      <alignment wrapText="1"/>
      <protection locked="0"/>
    </xf>
    <xf numFmtId="0" fontId="76" fillId="18" borderId="351" xfId="0" applyNumberFormat="1" applyFont="1" applyFill="1" applyBorder="1" applyAlignment="1" applyProtection="1">
      <alignment wrapText="1"/>
      <protection locked="0"/>
    </xf>
    <xf numFmtId="0" fontId="6" fillId="12" borderId="0" xfId="0" applyFont="1" applyFill="1" applyAlignment="1">
      <alignment horizontal="justify"/>
    </xf>
    <xf numFmtId="49" fontId="13" fillId="4" borderId="302" xfId="0" applyNumberFormat="1" applyFont="1" applyFill="1" applyBorder="1" applyAlignment="1" applyProtection="1">
      <alignment horizontal="center" vertical="center" wrapText="1"/>
      <protection locked="0"/>
    </xf>
    <xf numFmtId="49" fontId="13" fillId="4" borderId="303" xfId="0" applyNumberFormat="1" applyFont="1" applyFill="1" applyBorder="1" applyAlignment="1" applyProtection="1">
      <alignment horizontal="center" vertical="center" wrapText="1"/>
      <protection locked="0"/>
    </xf>
    <xf numFmtId="0" fontId="6" fillId="12" borderId="350" xfId="0" applyFont="1" applyFill="1" applyBorder="1" applyAlignment="1" applyProtection="1">
      <alignment vertical="center" wrapText="1"/>
      <protection locked="0"/>
    </xf>
    <xf numFmtId="0" fontId="31" fillId="3" borderId="0" xfId="0" applyFont="1" applyFill="1" applyBorder="1" applyAlignment="1" applyProtection="1">
      <alignment horizontal="center" vertical="top" wrapText="1"/>
      <protection locked="0"/>
    </xf>
    <xf numFmtId="0" fontId="31" fillId="3" borderId="369" xfId="0" applyFont="1" applyFill="1" applyBorder="1" applyAlignment="1" applyProtection="1">
      <alignment horizontal="center" vertical="top" wrapText="1"/>
      <protection locked="0"/>
    </xf>
    <xf numFmtId="3" fontId="32" fillId="5" borderId="0" xfId="0" applyNumberFormat="1" applyFont="1" applyFill="1" applyBorder="1" applyAlignment="1" applyProtection="1">
      <alignment horizontal="center" vertical="center" wrapText="1"/>
      <protection locked="0"/>
    </xf>
    <xf numFmtId="3" fontId="32" fillId="4" borderId="0" xfId="0" applyNumberFormat="1" applyFont="1" applyFill="1" applyBorder="1" applyAlignment="1" applyProtection="1">
      <alignment horizontal="center" vertical="center" wrapText="1"/>
      <protection locked="0"/>
    </xf>
    <xf numFmtId="3" fontId="32" fillId="6" borderId="115" xfId="0" applyNumberFormat="1" applyFont="1" applyFill="1" applyBorder="1" applyAlignment="1" applyProtection="1">
      <alignment horizontal="center" vertical="center" wrapText="1"/>
      <protection locked="0"/>
    </xf>
    <xf numFmtId="3" fontId="32" fillId="5" borderId="240" xfId="0" applyNumberFormat="1" applyFont="1" applyFill="1" applyBorder="1" applyAlignment="1" applyProtection="1">
      <alignment horizontal="center" vertical="center" wrapText="1"/>
      <protection locked="0"/>
    </xf>
    <xf numFmtId="0" fontId="2" fillId="0" borderId="0" xfId="0" applyFont="1"/>
    <xf numFmtId="0" fontId="46" fillId="0" borderId="0" xfId="0" applyFont="1"/>
    <xf numFmtId="0" fontId="6" fillId="12" borderId="306" xfId="0" applyFont="1" applyFill="1" applyBorder="1" applyAlignment="1" applyProtection="1">
      <alignment vertical="center" wrapText="1"/>
      <protection locked="0"/>
    </xf>
    <xf numFmtId="0" fontId="14" fillId="12" borderId="352" xfId="0" applyFont="1" applyFill="1" applyBorder="1" applyAlignment="1" applyProtection="1">
      <alignment horizontal="center" wrapText="1"/>
      <protection locked="0"/>
    </xf>
    <xf numFmtId="166" fontId="14" fillId="12" borderId="358" xfId="3" applyNumberFormat="1" applyFont="1" applyFill="1" applyBorder="1" applyAlignment="1" applyProtection="1">
      <alignment wrapText="1"/>
      <protection locked="0"/>
    </xf>
    <xf numFmtId="166" fontId="79" fillId="12" borderId="359" xfId="0" applyNumberFormat="1" applyFont="1" applyFill="1" applyBorder="1" applyAlignment="1" applyProtection="1">
      <alignment wrapText="1"/>
      <protection locked="0"/>
    </xf>
    <xf numFmtId="166" fontId="79" fillId="12" borderId="360" xfId="3" applyNumberFormat="1" applyFont="1" applyFill="1" applyBorder="1" applyAlignment="1" applyProtection="1">
      <alignment wrapText="1"/>
      <protection locked="0"/>
    </xf>
    <xf numFmtId="165" fontId="79" fillId="12" borderId="359" xfId="0" applyNumberFormat="1" applyFont="1" applyFill="1" applyBorder="1" applyAlignment="1" applyProtection="1">
      <alignment wrapText="1"/>
      <protection locked="0"/>
    </xf>
    <xf numFmtId="165" fontId="79" fillId="12" borderId="361" xfId="0" applyNumberFormat="1" applyFont="1" applyFill="1" applyBorder="1" applyAlignment="1" applyProtection="1">
      <alignment wrapText="1"/>
      <protection locked="0"/>
    </xf>
    <xf numFmtId="165" fontId="14" fillId="12" borderId="361" xfId="0" applyNumberFormat="1" applyFont="1" applyFill="1" applyBorder="1" applyAlignment="1" applyProtection="1">
      <alignment wrapText="1"/>
      <protection locked="0"/>
    </xf>
    <xf numFmtId="165" fontId="14" fillId="12" borderId="343" xfId="0" applyNumberFormat="1" applyFont="1" applyFill="1" applyBorder="1" applyAlignment="1" applyProtection="1">
      <alignment wrapText="1"/>
      <protection locked="0"/>
    </xf>
    <xf numFmtId="0" fontId="79" fillId="12" borderId="307" xfId="0" applyFont="1" applyFill="1" applyBorder="1" applyAlignment="1" applyProtection="1">
      <alignment horizontal="center" vertical="center" wrapText="1"/>
      <protection locked="0"/>
    </xf>
    <xf numFmtId="0" fontId="79" fillId="12" borderId="307" xfId="0" applyFont="1" applyFill="1" applyBorder="1" applyAlignment="1" applyProtection="1">
      <alignment wrapText="1"/>
      <protection locked="0"/>
    </xf>
    <xf numFmtId="3" fontId="14" fillId="12" borderId="344" xfId="0" applyNumberFormat="1" applyFont="1" applyFill="1" applyBorder="1" applyAlignment="1" applyProtection="1">
      <alignment wrapText="1"/>
      <protection locked="0"/>
    </xf>
    <xf numFmtId="3" fontId="14" fillId="12" borderId="356" xfId="0" applyNumberFormat="1" applyFont="1" applyFill="1" applyBorder="1" applyAlignment="1" applyProtection="1">
      <alignment wrapText="1"/>
      <protection locked="0"/>
    </xf>
    <xf numFmtId="3" fontId="14" fillId="12" borderId="349" xfId="0" applyNumberFormat="1" applyFont="1" applyFill="1" applyBorder="1" applyAlignment="1" applyProtection="1">
      <alignment wrapText="1"/>
      <protection locked="0"/>
    </xf>
    <xf numFmtId="0" fontId="14" fillId="12" borderId="350" xfId="0" applyFont="1" applyFill="1" applyBorder="1" applyAlignment="1" applyProtection="1">
      <alignment wrapText="1"/>
      <protection locked="0"/>
    </xf>
    <xf numFmtId="0" fontId="14" fillId="12" borderId="351" xfId="0" applyFont="1" applyFill="1" applyBorder="1" applyAlignment="1" applyProtection="1">
      <alignment horizontal="center" vertical="center" wrapText="1"/>
      <protection locked="0"/>
    </xf>
    <xf numFmtId="0" fontId="14" fillId="18" borderId="343" xfId="0" applyFont="1" applyFill="1" applyBorder="1" applyAlignment="1" applyProtection="1">
      <alignment horizontal="center" vertical="center" wrapText="1"/>
      <protection locked="0"/>
    </xf>
    <xf numFmtId="0" fontId="14" fillId="12" borderId="343" xfId="0" applyFont="1" applyFill="1" applyBorder="1" applyAlignment="1" applyProtection="1">
      <alignment horizontal="center" vertical="center" wrapText="1"/>
      <protection locked="0"/>
    </xf>
    <xf numFmtId="0" fontId="14" fillId="12" borderId="351" xfId="0" applyFont="1" applyFill="1" applyBorder="1" applyAlignment="1" applyProtection="1">
      <alignment wrapText="1"/>
      <protection locked="0"/>
    </xf>
    <xf numFmtId="0" fontId="14" fillId="12" borderId="343" xfId="0" applyFont="1" applyFill="1" applyBorder="1" applyAlignment="1" applyProtection="1">
      <alignment horizontal="left" vertical="center" wrapText="1"/>
      <protection locked="0"/>
    </xf>
    <xf numFmtId="0" fontId="14" fillId="12" borderId="344" xfId="0" applyFont="1" applyFill="1" applyBorder="1" applyAlignment="1" applyProtection="1">
      <alignment horizontal="center" wrapText="1"/>
      <protection locked="0"/>
    </xf>
    <xf numFmtId="166" fontId="14" fillId="12" borderId="345" xfId="3" applyNumberFormat="1" applyFont="1" applyFill="1" applyBorder="1" applyAlignment="1" applyProtection="1">
      <alignment wrapText="1"/>
      <protection locked="0"/>
    </xf>
    <xf numFmtId="166" fontId="14" fillId="12" borderId="346" xfId="0" applyNumberFormat="1" applyFont="1" applyFill="1" applyBorder="1" applyAlignment="1" applyProtection="1">
      <alignment wrapText="1"/>
      <protection locked="0"/>
    </xf>
    <xf numFmtId="165" fontId="14" fillId="12" borderId="343" xfId="0" applyNumberFormat="1" applyFont="1" applyFill="1" applyBorder="1" applyAlignment="1" applyProtection="1">
      <alignment horizontal="center" vertical="center" wrapText="1"/>
      <protection locked="0"/>
    </xf>
    <xf numFmtId="165" fontId="14" fillId="18" borderId="343" xfId="0" applyNumberFormat="1" applyFont="1" applyFill="1" applyBorder="1" applyAlignment="1" applyProtection="1">
      <alignment wrapText="1"/>
      <protection locked="0"/>
    </xf>
    <xf numFmtId="165" fontId="80" fillId="12" borderId="343" xfId="0" applyNumberFormat="1" applyFont="1" applyFill="1" applyBorder="1" applyAlignment="1" applyProtection="1">
      <alignment wrapText="1"/>
      <protection locked="0"/>
    </xf>
    <xf numFmtId="0" fontId="81" fillId="12" borderId="343" xfId="0" applyNumberFormat="1" applyFont="1" applyFill="1" applyBorder="1" applyAlignment="1" applyProtection="1">
      <alignment wrapText="1"/>
      <protection locked="0"/>
    </xf>
    <xf numFmtId="3" fontId="14" fillId="12" borderId="352" xfId="0" applyNumberFormat="1" applyFont="1" applyFill="1" applyBorder="1" applyAlignment="1" applyProtection="1">
      <alignment wrapText="1"/>
      <protection locked="0"/>
    </xf>
    <xf numFmtId="3" fontId="14" fillId="12" borderId="353" xfId="0" applyNumberFormat="1" applyFont="1" applyFill="1" applyBorder="1" applyAlignment="1" applyProtection="1">
      <alignment wrapText="1"/>
      <protection locked="0"/>
    </xf>
    <xf numFmtId="3" fontId="14" fillId="12" borderId="354" xfId="0" applyNumberFormat="1" applyFont="1" applyFill="1" applyBorder="1" applyAlignment="1" applyProtection="1">
      <alignment wrapText="1"/>
      <protection locked="0"/>
    </xf>
    <xf numFmtId="4" fontId="32" fillId="16" borderId="0" xfId="0" applyNumberFormat="1" applyFont="1" applyFill="1"/>
    <xf numFmtId="0" fontId="63" fillId="12" borderId="343" xfId="6" applyFill="1" applyBorder="1" applyAlignment="1" applyProtection="1">
      <alignment horizontal="center" vertical="center" wrapText="1"/>
      <protection locked="0"/>
    </xf>
    <xf numFmtId="3" fontId="79" fillId="12" borderId="359" xfId="0" applyNumberFormat="1" applyFont="1" applyFill="1" applyBorder="1" applyAlignment="1" applyProtection="1">
      <alignment wrapText="1"/>
      <protection locked="0"/>
    </xf>
    <xf numFmtId="4" fontId="6" fillId="8" borderId="94" xfId="0" applyNumberFormat="1" applyFont="1" applyFill="1" applyBorder="1" applyAlignment="1" applyProtection="1">
      <alignment horizontal="center" vertical="center" wrapText="1"/>
      <protection locked="0"/>
    </xf>
    <xf numFmtId="3" fontId="32" fillId="7" borderId="0" xfId="0" applyNumberFormat="1" applyFont="1" applyFill="1"/>
    <xf numFmtId="4" fontId="6" fillId="12" borderId="343" xfId="0" applyNumberFormat="1" applyFont="1" applyFill="1" applyBorder="1" applyAlignment="1" applyProtection="1">
      <alignment wrapText="1"/>
      <protection locked="0"/>
    </xf>
    <xf numFmtId="0" fontId="50" fillId="7" borderId="156"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18" fillId="3" borderId="14" xfId="0" applyFont="1" applyFill="1" applyBorder="1" applyAlignment="1">
      <alignment horizontal="center" vertical="top"/>
    </xf>
    <xf numFmtId="0" fontId="18" fillId="3" borderId="15" xfId="0" applyFont="1" applyFill="1" applyBorder="1" applyAlignment="1">
      <alignment horizontal="center" vertical="top"/>
    </xf>
    <xf numFmtId="0" fontId="17" fillId="4" borderId="0" xfId="0" applyFont="1" applyFill="1" applyAlignment="1" applyProtection="1">
      <alignment horizontal="left" vertical="center"/>
      <protection locked="0"/>
    </xf>
    <xf numFmtId="0" fontId="18" fillId="3" borderId="16" xfId="0" applyFont="1" applyFill="1" applyBorder="1" applyAlignment="1">
      <alignment horizontal="center" vertical="top"/>
    </xf>
    <xf numFmtId="0" fontId="18" fillId="3" borderId="17" xfId="0" applyFont="1" applyFill="1" applyBorder="1" applyAlignment="1">
      <alignment horizontal="center" vertical="top"/>
    </xf>
    <xf numFmtId="0" fontId="18" fillId="3" borderId="18" xfId="0" applyFont="1" applyFill="1" applyBorder="1" applyAlignment="1">
      <alignment horizontal="center" vertical="top"/>
    </xf>
    <xf numFmtId="0" fontId="18" fillId="3" borderId="19" xfId="0" applyFont="1" applyFill="1" applyBorder="1" applyAlignment="1">
      <alignment horizontal="center" vertical="top"/>
    </xf>
    <xf numFmtId="0" fontId="16" fillId="0" borderId="0" xfId="0" applyFont="1" applyAlignment="1">
      <alignment horizontal="center" vertical="center" wrapText="1"/>
    </xf>
    <xf numFmtId="0" fontId="0" fillId="0" borderId="0" xfId="0"/>
    <xf numFmtId="0" fontId="10" fillId="0" borderId="0" xfId="0" applyFont="1" applyAlignment="1">
      <alignment horizontal="right" vertical="center"/>
    </xf>
    <xf numFmtId="0" fontId="0" fillId="0" borderId="116" xfId="0" applyBorder="1"/>
    <xf numFmtId="0" fontId="22" fillId="2" borderId="0" xfId="0" applyFont="1" applyFill="1" applyAlignment="1" applyProtection="1">
      <alignment horizontal="left" vertical="center"/>
      <protection locked="0"/>
    </xf>
    <xf numFmtId="0" fontId="26" fillId="0" borderId="0" xfId="0" applyFont="1" applyAlignment="1">
      <alignment horizontal="center" wrapText="1"/>
    </xf>
    <xf numFmtId="0" fontId="26" fillId="0" borderId="0" xfId="0" applyFont="1" applyAlignment="1">
      <alignment horizontal="center"/>
    </xf>
    <xf numFmtId="0" fontId="12" fillId="3" borderId="242" xfId="0" applyFont="1" applyFill="1" applyBorder="1" applyAlignment="1">
      <alignment horizontal="center" vertical="top"/>
    </xf>
    <xf numFmtId="0" fontId="12" fillId="3" borderId="243" xfId="0" applyFont="1" applyFill="1" applyBorder="1" applyAlignment="1">
      <alignment horizontal="center" vertical="top"/>
    </xf>
    <xf numFmtId="0" fontId="12" fillId="3" borderId="244" xfId="0" applyFont="1" applyFill="1" applyBorder="1" applyAlignment="1">
      <alignment horizontal="center" vertical="top"/>
    </xf>
    <xf numFmtId="0" fontId="12" fillId="3" borderId="184" xfId="0" applyFont="1" applyFill="1" applyBorder="1" applyAlignment="1">
      <alignment horizontal="right" vertical="top" wrapText="1"/>
    </xf>
    <xf numFmtId="0" fontId="12" fillId="3" borderId="0" xfId="0" applyFont="1" applyFill="1" applyBorder="1" applyAlignment="1">
      <alignment horizontal="right" vertical="top" wrapText="1"/>
    </xf>
    <xf numFmtId="0" fontId="12" fillId="3" borderId="116" xfId="0" applyFont="1" applyFill="1" applyBorder="1" applyAlignment="1">
      <alignment horizontal="right" vertical="top" wrapText="1"/>
    </xf>
    <xf numFmtId="0" fontId="26" fillId="0" borderId="240" xfId="0" applyFont="1" applyBorder="1" applyAlignment="1">
      <alignment horizontal="center" vertical="center" wrapText="1"/>
    </xf>
    <xf numFmtId="0" fontId="26" fillId="0" borderId="240" xfId="0" applyFont="1" applyBorder="1" applyAlignment="1">
      <alignment horizontal="center" vertical="center"/>
    </xf>
    <xf numFmtId="0" fontId="20" fillId="7" borderId="49" xfId="1" applyFont="1" applyFill="1" applyBorder="1" applyAlignment="1">
      <alignment horizontal="left" vertical="top" wrapText="1"/>
    </xf>
    <xf numFmtId="0" fontId="20" fillId="7" borderId="50" xfId="1" applyFont="1" applyFill="1" applyBorder="1" applyAlignment="1">
      <alignment horizontal="left" vertical="top" wrapText="1"/>
    </xf>
    <xf numFmtId="0" fontId="20" fillId="7" borderId="51" xfId="1" applyFont="1" applyFill="1" applyBorder="1" applyAlignment="1">
      <alignment horizontal="left" vertical="top" wrapText="1"/>
    </xf>
    <xf numFmtId="0" fontId="20" fillId="6" borderId="63" xfId="1" applyFont="1" applyFill="1" applyBorder="1" applyAlignment="1">
      <alignment horizontal="left" vertical="top" wrapText="1"/>
    </xf>
    <xf numFmtId="0" fontId="20" fillId="6" borderId="64" xfId="1" applyFont="1" applyFill="1" applyBorder="1" applyAlignment="1">
      <alignment horizontal="left" vertical="top" wrapText="1"/>
    </xf>
    <xf numFmtId="0" fontId="20" fillId="6" borderId="65" xfId="1" applyFont="1" applyFill="1" applyBorder="1" applyAlignment="1">
      <alignment horizontal="left" vertical="top" wrapText="1"/>
    </xf>
    <xf numFmtId="0" fontId="18" fillId="3" borderId="43" xfId="0" applyFont="1" applyFill="1" applyBorder="1" applyAlignment="1">
      <alignment horizontal="right" vertical="center"/>
    </xf>
    <xf numFmtId="0" fontId="18" fillId="3" borderId="44" xfId="0" applyFont="1" applyFill="1" applyBorder="1" applyAlignment="1">
      <alignment horizontal="right" vertical="center"/>
    </xf>
    <xf numFmtId="0" fontId="18" fillId="3" borderId="45" xfId="0" applyFont="1" applyFill="1" applyBorder="1" applyAlignment="1">
      <alignment horizontal="right" vertical="center"/>
    </xf>
    <xf numFmtId="0" fontId="26" fillId="0" borderId="0" xfId="0" applyFont="1" applyAlignment="1">
      <alignment horizontal="center" vertical="top" wrapText="1"/>
    </xf>
    <xf numFmtId="0" fontId="22" fillId="2" borderId="0" xfId="0" applyFont="1" applyFill="1" applyAlignment="1" applyProtection="1">
      <alignment horizontal="left" vertical="center"/>
    </xf>
    <xf numFmtId="0" fontId="19" fillId="6" borderId="49" xfId="0" applyFont="1" applyFill="1" applyBorder="1" applyAlignment="1">
      <alignment horizontal="left" vertical="top" wrapText="1"/>
    </xf>
    <xf numFmtId="0" fontId="19" fillId="6" borderId="50" xfId="0" applyFont="1" applyFill="1" applyBorder="1" applyAlignment="1">
      <alignment horizontal="left" vertical="top"/>
    </xf>
    <xf numFmtId="0" fontId="19" fillId="6" borderId="51" xfId="0" applyFont="1" applyFill="1" applyBorder="1" applyAlignment="1">
      <alignment horizontal="left" vertical="top"/>
    </xf>
    <xf numFmtId="0" fontId="19" fillId="7" borderId="46" xfId="0" applyFont="1" applyFill="1" applyBorder="1" applyAlignment="1">
      <alignment horizontal="left" vertical="top" wrapText="1"/>
    </xf>
    <xf numFmtId="0" fontId="19" fillId="7" borderId="47" xfId="0" applyFont="1" applyFill="1" applyBorder="1" applyAlignment="1">
      <alignment horizontal="left" vertical="top"/>
    </xf>
    <xf numFmtId="0" fontId="19" fillId="7" borderId="48" xfId="0" applyFont="1" applyFill="1" applyBorder="1" applyAlignment="1">
      <alignment horizontal="left" vertical="top"/>
    </xf>
    <xf numFmtId="0" fontId="20" fillId="6" borderId="49" xfId="0" applyFont="1" applyFill="1" applyBorder="1" applyAlignment="1">
      <alignment horizontal="left" vertical="top" wrapText="1"/>
    </xf>
    <xf numFmtId="0" fontId="20" fillId="6" borderId="50" xfId="0" applyFont="1" applyFill="1" applyBorder="1" applyAlignment="1">
      <alignment horizontal="left" vertical="top"/>
    </xf>
    <xf numFmtId="0" fontId="20" fillId="6" borderId="51" xfId="0" applyFont="1" applyFill="1" applyBorder="1" applyAlignment="1">
      <alignment horizontal="left" vertical="top"/>
    </xf>
    <xf numFmtId="0" fontId="19" fillId="7" borderId="49" xfId="0" applyFont="1" applyFill="1" applyBorder="1" applyAlignment="1">
      <alignment horizontal="left" vertical="top" wrapText="1"/>
    </xf>
    <xf numFmtId="0" fontId="19" fillId="7" borderId="50" xfId="0" applyFont="1" applyFill="1" applyBorder="1" applyAlignment="1">
      <alignment horizontal="left" vertical="top"/>
    </xf>
    <xf numFmtId="0" fontId="19" fillId="7" borderId="51" xfId="0" applyFont="1" applyFill="1" applyBorder="1" applyAlignment="1">
      <alignment horizontal="left" vertical="top"/>
    </xf>
    <xf numFmtId="0" fontId="19" fillId="6" borderId="49" xfId="0" applyFont="1" applyFill="1" applyBorder="1" applyAlignment="1">
      <alignment horizontal="left" vertical="top"/>
    </xf>
    <xf numFmtId="0" fontId="19" fillId="7" borderId="49" xfId="0" applyFont="1" applyFill="1" applyBorder="1" applyAlignment="1">
      <alignment horizontal="left" vertical="top"/>
    </xf>
    <xf numFmtId="0" fontId="21" fillId="0" borderId="0" xfId="0" applyFont="1" applyFill="1" applyAlignment="1">
      <alignment horizontal="right" vertical="center"/>
    </xf>
    <xf numFmtId="0" fontId="27" fillId="0" borderId="0" xfId="0" applyFont="1" applyAlignment="1">
      <alignment horizontal="center" vertical="top" wrapText="1"/>
    </xf>
    <xf numFmtId="0" fontId="34" fillId="0" borderId="0" xfId="0" applyFont="1" applyAlignment="1">
      <alignment horizontal="right" vertical="center"/>
    </xf>
    <xf numFmtId="0" fontId="12" fillId="3" borderId="68" xfId="0" applyFont="1" applyFill="1" applyBorder="1" applyAlignment="1">
      <alignment horizontal="center" vertical="center" textRotation="90" wrapText="1"/>
    </xf>
    <xf numFmtId="0" fontId="12" fillId="3" borderId="35" xfId="0" applyFont="1" applyFill="1" applyBorder="1" applyAlignment="1">
      <alignment horizontal="center" vertical="center" textRotation="90"/>
    </xf>
    <xf numFmtId="0" fontId="12" fillId="3" borderId="72" xfId="0" applyFont="1" applyFill="1" applyBorder="1" applyAlignment="1">
      <alignment horizontal="center" vertical="center" textRotation="90"/>
    </xf>
    <xf numFmtId="0" fontId="12" fillId="3" borderId="85" xfId="0" applyFont="1" applyFill="1" applyBorder="1" applyAlignment="1">
      <alignment horizontal="center" vertical="center" textRotation="90"/>
    </xf>
    <xf numFmtId="0" fontId="12" fillId="3" borderId="35" xfId="0" applyFont="1" applyFill="1" applyBorder="1" applyAlignment="1">
      <alignment horizontal="center" vertical="center" textRotation="90" wrapText="1"/>
    </xf>
    <xf numFmtId="0" fontId="12" fillId="3" borderId="72" xfId="0" applyFont="1" applyFill="1" applyBorder="1" applyAlignment="1">
      <alignment horizontal="center" vertical="center" textRotation="90" wrapText="1"/>
    </xf>
    <xf numFmtId="0" fontId="12" fillId="3" borderId="85" xfId="0" applyFont="1" applyFill="1" applyBorder="1" applyAlignment="1">
      <alignment horizontal="center" vertical="center" textRotation="90" wrapText="1"/>
    </xf>
    <xf numFmtId="0" fontId="18" fillId="3" borderId="111"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115"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05" xfId="0" applyFont="1" applyFill="1" applyBorder="1" applyAlignment="1">
      <alignment horizontal="center" vertical="center" wrapText="1"/>
    </xf>
    <xf numFmtId="0" fontId="18" fillId="3" borderId="106" xfId="0" applyFont="1" applyFill="1" applyBorder="1" applyAlignment="1">
      <alignment horizontal="center" vertical="center" wrapText="1"/>
    </xf>
    <xf numFmtId="0" fontId="12" fillId="3" borderId="70" xfId="0" applyFont="1" applyFill="1" applyBorder="1" applyAlignment="1">
      <alignment horizontal="center" vertical="center" textRotation="90" wrapText="1"/>
    </xf>
    <xf numFmtId="0" fontId="12" fillId="3" borderId="119" xfId="0" applyFont="1" applyFill="1" applyBorder="1" applyAlignment="1">
      <alignment horizontal="center" vertical="center" textRotation="90" wrapText="1"/>
    </xf>
    <xf numFmtId="0" fontId="12" fillId="3" borderId="118" xfId="0" applyFont="1" applyFill="1" applyBorder="1" applyAlignment="1">
      <alignment horizontal="center" vertical="center" textRotation="90" wrapText="1"/>
    </xf>
    <xf numFmtId="0" fontId="12" fillId="3" borderId="117" xfId="0" applyFont="1" applyFill="1" applyBorder="1" applyAlignment="1">
      <alignment horizontal="center" vertical="center" textRotation="90" wrapText="1"/>
    </xf>
    <xf numFmtId="0" fontId="12" fillId="3" borderId="118" xfId="0" applyFont="1" applyFill="1" applyBorder="1" applyAlignment="1">
      <alignment horizontal="center" vertical="center" textRotation="90"/>
    </xf>
    <xf numFmtId="0" fontId="18" fillId="3" borderId="111" xfId="0" applyFont="1" applyFill="1" applyBorder="1" applyAlignment="1">
      <alignment horizontal="center" vertical="top" wrapText="1"/>
    </xf>
    <xf numFmtId="0" fontId="18" fillId="3" borderId="112" xfId="0" applyFont="1" applyFill="1" applyBorder="1" applyAlignment="1">
      <alignment horizontal="center" vertical="top" wrapText="1"/>
    </xf>
    <xf numFmtId="0" fontId="18" fillId="3" borderId="115" xfId="0" applyFont="1" applyFill="1" applyBorder="1" applyAlignment="1">
      <alignment horizontal="center" vertical="top" wrapText="1"/>
    </xf>
    <xf numFmtId="0" fontId="18" fillId="3" borderId="116" xfId="0" applyFont="1" applyFill="1" applyBorder="1" applyAlignment="1">
      <alignment horizontal="center" vertical="top" wrapText="1"/>
    </xf>
    <xf numFmtId="0" fontId="18" fillId="3" borderId="113" xfId="0" applyFont="1" applyFill="1" applyBorder="1" applyAlignment="1">
      <alignment horizontal="center" vertical="top" wrapText="1"/>
    </xf>
    <xf numFmtId="0" fontId="18" fillId="3" borderId="114" xfId="0" applyFont="1" applyFill="1" applyBorder="1" applyAlignment="1">
      <alignment horizontal="center" vertical="top" wrapText="1"/>
    </xf>
    <xf numFmtId="0" fontId="18" fillId="3" borderId="69" xfId="0" applyFont="1" applyFill="1" applyBorder="1" applyAlignment="1">
      <alignment horizontal="center" vertical="center"/>
    </xf>
    <xf numFmtId="0" fontId="12" fillId="3" borderId="73" xfId="0" applyFont="1" applyFill="1" applyBorder="1" applyAlignment="1">
      <alignment horizontal="center" vertical="top"/>
    </xf>
    <xf numFmtId="0" fontId="12" fillId="3" borderId="109" xfId="0" applyFont="1" applyFill="1" applyBorder="1" applyAlignment="1">
      <alignment horizontal="center" vertical="top"/>
    </xf>
    <xf numFmtId="0" fontId="12" fillId="3" borderId="110" xfId="0" applyFont="1" applyFill="1" applyBorder="1" applyAlignment="1">
      <alignment horizontal="center" vertical="top"/>
    </xf>
    <xf numFmtId="0" fontId="18" fillId="3" borderId="124" xfId="0" applyFont="1" applyFill="1" applyBorder="1" applyAlignment="1">
      <alignment horizontal="center" vertical="distributed" wrapText="1"/>
    </xf>
    <xf numFmtId="0" fontId="18" fillId="3" borderId="125" xfId="0" applyFont="1" applyFill="1" applyBorder="1" applyAlignment="1">
      <alignment horizontal="center" vertical="distributed"/>
    </xf>
    <xf numFmtId="0" fontId="18" fillId="3" borderId="126" xfId="0" applyFont="1" applyFill="1" applyBorder="1" applyAlignment="1">
      <alignment horizontal="center" vertical="distributed"/>
    </xf>
    <xf numFmtId="0" fontId="12" fillId="3" borderId="10" xfId="0" applyFont="1" applyFill="1" applyBorder="1" applyAlignment="1">
      <alignment horizontal="center" vertical="center" textRotation="90" wrapText="1"/>
    </xf>
    <xf numFmtId="0" fontId="12" fillId="3" borderId="74" xfId="0" applyFont="1" applyFill="1" applyBorder="1" applyAlignment="1">
      <alignment horizontal="center" vertical="center" textRotation="90" wrapText="1"/>
    </xf>
    <xf numFmtId="0" fontId="12" fillId="3" borderId="86" xfId="0" applyFont="1" applyFill="1" applyBorder="1" applyAlignment="1">
      <alignment horizontal="center" vertical="center" textRotation="90"/>
    </xf>
    <xf numFmtId="0" fontId="12" fillId="3" borderId="76" xfId="0" applyFont="1" applyFill="1" applyBorder="1" applyAlignment="1">
      <alignment horizontal="center" vertical="center" textRotation="90" wrapText="1"/>
    </xf>
    <xf numFmtId="0" fontId="12" fillId="3" borderId="107" xfId="0" applyFont="1" applyFill="1" applyBorder="1" applyAlignment="1">
      <alignment horizontal="center" vertical="center" textRotation="90" wrapText="1"/>
    </xf>
    <xf numFmtId="0" fontId="12" fillId="3" borderId="89" xfId="0" applyFont="1" applyFill="1" applyBorder="1" applyAlignment="1">
      <alignment horizontal="center" vertical="center" textRotation="90"/>
    </xf>
    <xf numFmtId="0" fontId="12" fillId="3" borderId="81" xfId="0" applyFont="1" applyFill="1" applyBorder="1" applyAlignment="1">
      <alignment horizontal="center" vertical="center" textRotation="90" wrapText="1"/>
    </xf>
    <xf numFmtId="0" fontId="12" fillId="3" borderId="108" xfId="0" applyFont="1" applyFill="1" applyBorder="1" applyAlignment="1">
      <alignment horizontal="center" vertical="center" textRotation="90" wrapText="1"/>
    </xf>
    <xf numFmtId="0" fontId="12" fillId="3" borderId="90" xfId="0" applyFont="1" applyFill="1" applyBorder="1" applyAlignment="1">
      <alignment horizontal="center" vertical="center" textRotation="90"/>
    </xf>
    <xf numFmtId="0" fontId="12" fillId="3" borderId="117" xfId="0" applyFont="1" applyFill="1" applyBorder="1" applyAlignment="1">
      <alignment horizontal="center" vertical="center" textRotation="90"/>
    </xf>
    <xf numFmtId="0" fontId="49" fillId="2" borderId="263" xfId="0" applyFont="1" applyFill="1" applyBorder="1" applyAlignment="1" applyProtection="1">
      <alignment horizontal="center" vertical="center" wrapText="1"/>
    </xf>
    <xf numFmtId="0" fontId="49" fillId="2" borderId="264" xfId="0" applyFont="1" applyFill="1" applyBorder="1" applyAlignment="1" applyProtection="1">
      <alignment horizontal="center" vertical="center" wrapText="1"/>
    </xf>
    <xf numFmtId="0" fontId="34" fillId="0" borderId="0" xfId="0" applyFont="1" applyAlignment="1">
      <alignment horizontal="center" vertical="center"/>
    </xf>
    <xf numFmtId="165" fontId="32" fillId="16" borderId="0" xfId="0" applyNumberFormat="1" applyFont="1" applyFill="1" applyAlignment="1">
      <alignment horizontal="center"/>
    </xf>
    <xf numFmtId="0" fontId="0" fillId="0" borderId="119" xfId="0" applyBorder="1"/>
    <xf numFmtId="0" fontId="0" fillId="0" borderId="118" xfId="0" applyBorder="1"/>
    <xf numFmtId="0" fontId="12" fillId="3" borderId="111" xfId="0" applyFont="1" applyFill="1" applyBorder="1" applyAlignment="1">
      <alignment horizontal="center" vertical="center" wrapText="1"/>
    </xf>
    <xf numFmtId="0" fontId="12" fillId="3" borderId="112" xfId="0" applyFont="1" applyFill="1" applyBorder="1" applyAlignment="1">
      <alignment horizontal="center" vertical="center" wrapText="1"/>
    </xf>
    <xf numFmtId="0" fontId="12" fillId="3" borderId="105" xfId="0" applyFont="1" applyFill="1" applyBorder="1" applyAlignment="1">
      <alignment horizontal="center" vertical="center" wrapText="1"/>
    </xf>
    <xf numFmtId="0" fontId="12" fillId="3" borderId="106" xfId="0" applyFont="1" applyFill="1" applyBorder="1" applyAlignment="1">
      <alignment horizontal="center" vertical="center" wrapText="1"/>
    </xf>
    <xf numFmtId="0" fontId="12" fillId="3" borderId="115" xfId="0" applyFont="1" applyFill="1" applyBorder="1" applyAlignment="1">
      <alignment horizontal="center" vertical="center" wrapText="1"/>
    </xf>
    <xf numFmtId="0" fontId="12" fillId="3" borderId="116" xfId="0" applyFont="1" applyFill="1" applyBorder="1" applyAlignment="1">
      <alignment horizontal="center" vertical="center" wrapText="1"/>
    </xf>
    <xf numFmtId="0" fontId="59" fillId="0" borderId="0" xfId="0" applyFont="1" applyAlignment="1">
      <alignment horizontal="right" vertical="center"/>
    </xf>
    <xf numFmtId="4" fontId="32" fillId="7" borderId="0" xfId="0" applyNumberFormat="1" applyFont="1" applyFill="1" applyAlignment="1">
      <alignment horizontal="center"/>
    </xf>
    <xf numFmtId="0" fontId="18" fillId="3" borderId="125" xfId="0" applyFont="1" applyFill="1" applyBorder="1" applyAlignment="1">
      <alignment horizontal="center" vertical="distributed" wrapText="1"/>
    </xf>
    <xf numFmtId="0" fontId="18" fillId="3" borderId="126" xfId="0" applyFont="1" applyFill="1" applyBorder="1" applyAlignment="1">
      <alignment horizontal="center" vertical="distributed" wrapText="1"/>
    </xf>
    <xf numFmtId="0" fontId="12" fillId="3" borderId="249" xfId="0" applyFont="1" applyFill="1" applyBorder="1" applyAlignment="1">
      <alignment horizontal="center" vertical="center" textRotation="90" wrapText="1"/>
    </xf>
    <xf numFmtId="0" fontId="12" fillId="3" borderId="88" xfId="0" applyFont="1" applyFill="1" applyBorder="1" applyAlignment="1">
      <alignment horizontal="center" vertical="center" textRotation="90" wrapText="1"/>
    </xf>
    <xf numFmtId="0" fontId="12" fillId="3" borderId="280" xfId="0" applyFont="1" applyFill="1" applyBorder="1" applyAlignment="1">
      <alignment horizontal="center" vertical="center" textRotation="90" wrapText="1"/>
    </xf>
    <xf numFmtId="0" fontId="12" fillId="3" borderId="281" xfId="0" applyFont="1" applyFill="1" applyBorder="1" applyAlignment="1">
      <alignment horizontal="center" vertical="center" textRotation="90" wrapText="1"/>
    </xf>
    <xf numFmtId="0" fontId="12" fillId="3" borderId="279" xfId="0" applyFont="1" applyFill="1" applyBorder="1" applyAlignment="1">
      <alignment horizontal="center" vertical="center" textRotation="90" wrapText="1"/>
    </xf>
    <xf numFmtId="0" fontId="12" fillId="3" borderId="122" xfId="0" applyFont="1" applyFill="1" applyBorder="1" applyAlignment="1">
      <alignment horizontal="center" vertical="center" textRotation="90" wrapText="1"/>
    </xf>
    <xf numFmtId="0" fontId="12" fillId="3" borderId="276" xfId="0" applyFont="1" applyFill="1" applyBorder="1" applyAlignment="1">
      <alignment horizontal="center" vertical="top"/>
    </xf>
    <xf numFmtId="0" fontId="12" fillId="3" borderId="282" xfId="0" applyFont="1" applyFill="1" applyBorder="1" applyAlignment="1">
      <alignment horizontal="center" vertical="top"/>
    </xf>
    <xf numFmtId="0" fontId="12" fillId="3" borderId="283" xfId="0" applyFont="1" applyFill="1" applyBorder="1" applyAlignment="1">
      <alignment horizontal="center" vertical="top"/>
    </xf>
    <xf numFmtId="0" fontId="12" fillId="3" borderId="284" xfId="0" applyFont="1" applyFill="1" applyBorder="1" applyAlignment="1">
      <alignment horizontal="center" vertical="top"/>
    </xf>
    <xf numFmtId="0" fontId="18" fillId="3" borderId="277" xfId="0" applyFont="1" applyFill="1" applyBorder="1" applyAlignment="1">
      <alignment horizontal="center" vertical="center"/>
    </xf>
    <xf numFmtId="0" fontId="18" fillId="3" borderId="266" xfId="0" applyFont="1" applyFill="1" applyBorder="1" applyAlignment="1">
      <alignment horizontal="center" vertical="center"/>
    </xf>
    <xf numFmtId="0" fontId="18" fillId="3" borderId="278" xfId="0" applyFont="1" applyFill="1" applyBorder="1" applyAlignment="1">
      <alignment horizontal="center" vertical="center"/>
    </xf>
    <xf numFmtId="0" fontId="43" fillId="0" borderId="0" xfId="0" applyFont="1" applyAlignment="1">
      <alignment horizontal="center" vertical="center"/>
    </xf>
    <xf numFmtId="0" fontId="27" fillId="0" borderId="0" xfId="0" applyFont="1" applyAlignment="1" applyProtection="1">
      <alignment horizontal="center" vertical="top" wrapText="1"/>
    </xf>
    <xf numFmtId="0" fontId="49" fillId="2" borderId="221" xfId="0" applyFont="1" applyFill="1" applyBorder="1" applyAlignment="1" applyProtection="1">
      <alignment horizontal="center" vertical="center" wrapText="1"/>
    </xf>
    <xf numFmtId="0" fontId="49" fillId="2" borderId="104" xfId="0" applyFont="1" applyFill="1" applyBorder="1" applyAlignment="1" applyProtection="1">
      <alignment horizontal="center" vertical="center" wrapText="1"/>
    </xf>
    <xf numFmtId="0" fontId="49" fillId="2" borderId="222" xfId="0" applyFont="1" applyFill="1" applyBorder="1" applyAlignment="1" applyProtection="1">
      <alignment horizontal="center" vertical="center" wrapText="1"/>
    </xf>
    <xf numFmtId="0" fontId="18" fillId="3" borderId="111" xfId="0" applyFont="1" applyFill="1" applyBorder="1" applyAlignment="1" applyProtection="1">
      <alignment horizontal="center" vertical="center" wrapText="1"/>
    </xf>
    <xf numFmtId="0" fontId="18" fillId="3" borderId="288" xfId="0" applyFont="1" applyFill="1" applyBorder="1" applyAlignment="1" applyProtection="1">
      <alignment horizontal="center" vertical="center" wrapText="1"/>
    </xf>
    <xf numFmtId="0" fontId="18" fillId="3" borderId="115" xfId="0" applyFont="1" applyFill="1" applyBorder="1" applyAlignment="1" applyProtection="1">
      <alignment horizontal="center" vertical="center" wrapText="1"/>
    </xf>
    <xf numFmtId="0" fontId="18" fillId="3" borderId="289" xfId="0" applyFont="1" applyFill="1" applyBorder="1" applyAlignment="1" applyProtection="1">
      <alignment horizontal="center" vertical="center" wrapText="1"/>
    </xf>
    <xf numFmtId="0" fontId="18" fillId="3" borderId="105" xfId="0" applyFont="1" applyFill="1" applyBorder="1" applyAlignment="1" applyProtection="1">
      <alignment horizontal="center" vertical="center" wrapText="1"/>
    </xf>
    <xf numFmtId="0" fontId="18" fillId="3" borderId="290" xfId="0" applyFont="1" applyFill="1" applyBorder="1" applyAlignment="1" applyProtection="1">
      <alignment horizontal="center" vertical="center" wrapText="1"/>
    </xf>
    <xf numFmtId="0" fontId="18" fillId="3" borderId="285" xfId="0" applyFont="1" applyFill="1" applyBorder="1" applyAlignment="1" applyProtection="1">
      <alignment horizontal="center" vertical="center" wrapText="1"/>
    </xf>
    <xf numFmtId="0" fontId="18" fillId="3" borderId="112" xfId="0" applyFont="1" applyFill="1" applyBorder="1" applyAlignment="1" applyProtection="1">
      <alignment horizontal="center" vertical="center" wrapText="1"/>
    </xf>
    <xf numFmtId="0" fontId="18" fillId="3" borderId="286" xfId="0" applyFont="1" applyFill="1" applyBorder="1" applyAlignment="1" applyProtection="1">
      <alignment horizontal="center" vertical="center" wrapText="1"/>
    </xf>
    <xf numFmtId="0" fontId="18" fillId="3" borderId="116" xfId="0" applyFont="1" applyFill="1" applyBorder="1" applyAlignment="1" applyProtection="1">
      <alignment horizontal="center" vertical="center" wrapText="1"/>
    </xf>
    <xf numFmtId="0" fontId="18" fillId="3" borderId="287" xfId="0" applyFont="1" applyFill="1" applyBorder="1" applyAlignment="1" applyProtection="1">
      <alignment horizontal="center" vertical="center" wrapText="1"/>
    </xf>
    <xf numFmtId="0" fontId="18" fillId="3" borderId="106" xfId="0" applyFont="1" applyFill="1" applyBorder="1" applyAlignment="1" applyProtection="1">
      <alignment horizontal="center" vertical="center" wrapText="1"/>
    </xf>
    <xf numFmtId="0" fontId="12" fillId="3" borderId="70" xfId="0" applyFont="1" applyFill="1" applyBorder="1" applyAlignment="1" applyProtection="1">
      <alignment horizontal="center" vertical="center" textRotation="90" wrapText="1"/>
    </xf>
    <xf numFmtId="0" fontId="12" fillId="3" borderId="119" xfId="0" applyFont="1" applyFill="1" applyBorder="1" applyAlignment="1" applyProtection="1">
      <alignment horizontal="center" vertical="center" textRotation="90" wrapText="1"/>
    </xf>
    <xf numFmtId="0" fontId="12" fillId="3" borderId="118" xfId="0" applyFont="1" applyFill="1" applyBorder="1" applyAlignment="1" applyProtection="1">
      <alignment horizontal="center" vertical="center" textRotation="90" wrapText="1"/>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49" fillId="2" borderId="66" xfId="0" applyFont="1" applyFill="1" applyBorder="1" applyAlignment="1" applyProtection="1">
      <alignment horizontal="center" vertical="center" wrapText="1"/>
    </xf>
    <xf numFmtId="0" fontId="49" fillId="2" borderId="67" xfId="0" applyFont="1" applyFill="1" applyBorder="1" applyAlignment="1" applyProtection="1">
      <alignment horizontal="center" vertical="center" wrapText="1"/>
    </xf>
    <xf numFmtId="0" fontId="49" fillId="2" borderId="223" xfId="0" applyFont="1" applyFill="1" applyBorder="1" applyAlignment="1" applyProtection="1">
      <alignment horizontal="center" vertical="center" wrapText="1"/>
    </xf>
    <xf numFmtId="0" fontId="49" fillId="2" borderId="224" xfId="0" applyFont="1" applyFill="1" applyBorder="1" applyAlignment="1" applyProtection="1">
      <alignment horizontal="center" vertical="center" wrapText="1"/>
    </xf>
    <xf numFmtId="0" fontId="49" fillId="2" borderId="64" xfId="0" applyFont="1" applyFill="1" applyBorder="1" applyAlignment="1" applyProtection="1">
      <alignment horizontal="center" vertical="center" wrapText="1"/>
    </xf>
    <xf numFmtId="0" fontId="49" fillId="2" borderId="225" xfId="0" applyFont="1" applyFill="1" applyBorder="1" applyAlignment="1" applyProtection="1">
      <alignment horizontal="center" vertical="center" wrapText="1"/>
    </xf>
    <xf numFmtId="0" fontId="22" fillId="2" borderId="0" xfId="0" applyFont="1" applyFill="1" applyAlignment="1" applyProtection="1">
      <alignment horizontal="center" vertical="center"/>
    </xf>
    <xf numFmtId="0" fontId="49" fillId="2" borderId="226" xfId="0" applyFont="1" applyFill="1" applyBorder="1" applyAlignment="1" applyProtection="1">
      <alignment horizontal="center" vertical="center" wrapText="1"/>
    </xf>
    <xf numFmtId="0" fontId="49" fillId="2" borderId="227" xfId="0" applyFont="1" applyFill="1" applyBorder="1" applyAlignment="1" applyProtection="1">
      <alignment horizontal="center" vertical="center" wrapText="1"/>
    </xf>
    <xf numFmtId="0" fontId="49" fillId="2" borderId="228" xfId="0" applyFont="1" applyFill="1" applyBorder="1" applyAlignment="1" applyProtection="1">
      <alignment horizontal="center" vertical="center" wrapText="1"/>
    </xf>
    <xf numFmtId="0" fontId="53" fillId="0" borderId="0" xfId="0" applyFont="1" applyAlignment="1">
      <alignment horizontal="left" vertical="top" wrapText="1"/>
    </xf>
    <xf numFmtId="0" fontId="12" fillId="3" borderId="141" xfId="0" applyFont="1" applyFill="1" applyBorder="1" applyAlignment="1">
      <alignment horizontal="center" vertical="top"/>
    </xf>
    <xf numFmtId="0" fontId="12" fillId="3" borderId="143" xfId="0" applyFont="1" applyFill="1" applyBorder="1" applyAlignment="1">
      <alignment horizontal="center" vertical="top"/>
    </xf>
    <xf numFmtId="0" fontId="12" fillId="3" borderId="145" xfId="0" applyFont="1" applyFill="1" applyBorder="1" applyAlignment="1">
      <alignment horizontal="center" vertical="top"/>
    </xf>
    <xf numFmtId="0" fontId="12" fillId="3" borderId="128" xfId="0" applyFont="1" applyFill="1" applyBorder="1" applyAlignment="1">
      <alignment horizontal="center"/>
    </xf>
    <xf numFmtId="0" fontId="12" fillId="3" borderId="152" xfId="0" applyFont="1" applyFill="1" applyBorder="1" applyAlignment="1">
      <alignment horizontal="center"/>
    </xf>
    <xf numFmtId="0" fontId="12" fillId="3" borderId="153" xfId="0" applyFont="1" applyFill="1" applyBorder="1" applyAlignment="1">
      <alignment horizontal="center"/>
    </xf>
    <xf numFmtId="0" fontId="12" fillId="3" borderId="154" xfId="0" applyFont="1" applyFill="1" applyBorder="1" applyAlignment="1">
      <alignment horizontal="center"/>
    </xf>
    <xf numFmtId="0" fontId="12" fillId="3" borderId="140" xfId="0" applyFont="1" applyFill="1" applyBorder="1" applyAlignment="1">
      <alignment horizontal="center" vertical="top"/>
    </xf>
    <xf numFmtId="0" fontId="12" fillId="3" borderId="144" xfId="0" applyFont="1" applyFill="1" applyBorder="1" applyAlignment="1">
      <alignment horizontal="center" vertical="top"/>
    </xf>
    <xf numFmtId="0" fontId="12" fillId="3" borderId="155" xfId="0" applyFont="1" applyFill="1" applyBorder="1" applyAlignment="1">
      <alignment horizontal="center"/>
    </xf>
    <xf numFmtId="0" fontId="12" fillId="3" borderId="142" xfId="0" applyFont="1" applyFill="1" applyBorder="1" applyAlignment="1">
      <alignment horizontal="center" vertical="top"/>
    </xf>
    <xf numFmtId="0" fontId="12" fillId="3" borderId="146" xfId="0" applyFont="1" applyFill="1" applyBorder="1" applyAlignment="1">
      <alignment horizontal="center" vertical="top"/>
    </xf>
    <xf numFmtId="0" fontId="12" fillId="3" borderId="139" xfId="0" applyFont="1" applyFill="1" applyBorder="1" applyAlignment="1">
      <alignment horizontal="center" vertical="top" wrapText="1"/>
    </xf>
    <xf numFmtId="0" fontId="12" fillId="3" borderId="50" xfId="0" applyFont="1" applyFill="1" applyBorder="1" applyAlignment="1">
      <alignment horizontal="center" vertical="top"/>
    </xf>
    <xf numFmtId="0" fontId="12" fillId="3" borderId="64" xfId="0" applyFont="1" applyFill="1" applyBorder="1" applyAlignment="1">
      <alignment horizontal="center" vertical="top"/>
    </xf>
    <xf numFmtId="0" fontId="12" fillId="3" borderId="136" xfId="0" applyFont="1" applyFill="1" applyBorder="1" applyAlignment="1">
      <alignment horizontal="center" vertical="top"/>
    </xf>
    <xf numFmtId="0" fontId="12" fillId="3" borderId="71" xfId="0" applyFont="1" applyFill="1" applyBorder="1" applyAlignment="1">
      <alignment horizontal="center" vertical="top"/>
    </xf>
    <xf numFmtId="0" fontId="12" fillId="3" borderId="148" xfId="0" applyFont="1" applyFill="1" applyBorder="1" applyAlignment="1">
      <alignment horizontal="center" vertical="top"/>
    </xf>
    <xf numFmtId="0" fontId="12" fillId="3" borderId="157" xfId="0" applyFont="1" applyFill="1" applyBorder="1" applyAlignment="1">
      <alignment horizontal="center" vertical="top"/>
    </xf>
    <xf numFmtId="0" fontId="12" fillId="3" borderId="149" xfId="0" applyFont="1" applyFill="1" applyBorder="1" applyAlignment="1">
      <alignment horizontal="center" vertical="top"/>
    </xf>
    <xf numFmtId="0" fontId="12" fillId="3" borderId="116" xfId="0" applyFont="1" applyFill="1" applyBorder="1" applyAlignment="1">
      <alignment horizontal="center" vertical="top"/>
    </xf>
    <xf numFmtId="0" fontId="48" fillId="7" borderId="218" xfId="0" applyFont="1" applyFill="1" applyBorder="1" applyAlignment="1">
      <alignment horizontal="center" vertical="center"/>
    </xf>
    <xf numFmtId="0" fontId="48" fillId="7" borderId="219" xfId="0" applyFont="1" applyFill="1" applyBorder="1" applyAlignment="1">
      <alignment horizontal="center" vertical="center"/>
    </xf>
    <xf numFmtId="0" fontId="48" fillId="7" borderId="220" xfId="0" applyFont="1" applyFill="1" applyBorder="1" applyAlignment="1">
      <alignment horizontal="center" vertical="center"/>
    </xf>
    <xf numFmtId="0" fontId="12" fillId="3" borderId="32" xfId="0" applyFont="1" applyFill="1" applyBorder="1" applyAlignment="1" applyProtection="1">
      <alignment horizontal="center"/>
    </xf>
    <xf numFmtId="0" fontId="12" fillId="3" borderId="33" xfId="0" applyFont="1" applyFill="1" applyBorder="1" applyAlignment="1" applyProtection="1">
      <alignment horizontal="center"/>
    </xf>
    <xf numFmtId="0" fontId="12" fillId="3" borderId="175" xfId="0" applyFont="1" applyFill="1" applyBorder="1" applyAlignment="1" applyProtection="1">
      <alignment horizontal="center" vertical="center"/>
    </xf>
    <xf numFmtId="0" fontId="12" fillId="3" borderId="178" xfId="0" applyFont="1" applyFill="1" applyBorder="1" applyAlignment="1" applyProtection="1">
      <alignment horizontal="center" vertical="center"/>
    </xf>
    <xf numFmtId="0" fontId="12" fillId="3" borderId="68" xfId="0" applyFont="1" applyFill="1" applyBorder="1" applyAlignment="1" applyProtection="1">
      <alignment horizontal="center" vertical="center"/>
    </xf>
    <xf numFmtId="0" fontId="12" fillId="3" borderId="85" xfId="0" applyFont="1" applyFill="1" applyBorder="1" applyAlignment="1" applyProtection="1">
      <alignment horizontal="center" vertical="center"/>
    </xf>
    <xf numFmtId="0" fontId="12" fillId="3" borderId="182" xfId="0" applyFont="1" applyFill="1" applyBorder="1" applyAlignment="1" applyProtection="1">
      <alignment horizontal="center" vertical="top"/>
    </xf>
    <xf numFmtId="0" fontId="12" fillId="3" borderId="120" xfId="0" applyFont="1" applyFill="1" applyBorder="1" applyAlignment="1" applyProtection="1">
      <alignment horizontal="center" vertical="top"/>
    </xf>
    <xf numFmtId="0" fontId="12" fillId="3" borderId="112" xfId="0" applyFont="1" applyFill="1" applyBorder="1" applyAlignment="1" applyProtection="1">
      <alignment horizontal="center" vertical="top"/>
    </xf>
    <xf numFmtId="0" fontId="12" fillId="3" borderId="183" xfId="0" applyFont="1" applyFill="1" applyBorder="1" applyAlignment="1" applyProtection="1">
      <alignment horizontal="center" vertical="top"/>
    </xf>
    <xf numFmtId="0" fontId="12" fillId="3" borderId="101" xfId="0" applyFont="1" applyFill="1" applyBorder="1" applyAlignment="1" applyProtection="1">
      <alignment horizontal="center" vertical="top"/>
    </xf>
    <xf numFmtId="0" fontId="12" fillId="3" borderId="106" xfId="0" applyFont="1" applyFill="1" applyBorder="1" applyAlignment="1" applyProtection="1">
      <alignment horizontal="center" vertical="top"/>
    </xf>
    <xf numFmtId="0" fontId="12" fillId="3" borderId="180" xfId="0" applyFont="1" applyFill="1" applyBorder="1" applyAlignment="1" applyProtection="1">
      <alignment horizontal="center" vertical="top" wrapText="1"/>
    </xf>
    <xf numFmtId="0" fontId="12" fillId="3" borderId="184" xfId="0" applyFont="1" applyFill="1" applyBorder="1" applyAlignment="1" applyProtection="1">
      <alignment horizontal="center" vertical="top"/>
    </xf>
    <xf numFmtId="0" fontId="12" fillId="3" borderId="181" xfId="0" applyFont="1" applyFill="1" applyBorder="1" applyAlignment="1" applyProtection="1">
      <alignment horizontal="center" vertical="top"/>
    </xf>
    <xf numFmtId="0" fontId="12" fillId="3" borderId="70" xfId="0" applyFont="1" applyFill="1" applyBorder="1" applyAlignment="1" applyProtection="1">
      <alignment horizontal="center" vertical="top" wrapText="1"/>
    </xf>
    <xf numFmtId="0" fontId="12" fillId="3" borderId="119" xfId="0" applyFont="1" applyFill="1" applyBorder="1" applyAlignment="1" applyProtection="1">
      <alignment horizontal="center" vertical="top" wrapText="1"/>
    </xf>
    <xf numFmtId="0" fontId="12" fillId="3" borderId="118" xfId="0" applyFont="1" applyFill="1" applyBorder="1" applyAlignment="1" applyProtection="1">
      <alignment horizontal="center" vertical="top" wrapText="1"/>
    </xf>
    <xf numFmtId="0" fontId="21" fillId="0" borderId="0" xfId="0" applyFont="1" applyFill="1" applyAlignment="1" applyProtection="1">
      <alignment horizontal="right" vertical="center"/>
    </xf>
    <xf numFmtId="0" fontId="12" fillId="3" borderId="111" xfId="0" applyFont="1" applyFill="1" applyBorder="1" applyAlignment="1" applyProtection="1">
      <alignment horizontal="center" vertical="top" wrapText="1"/>
    </xf>
    <xf numFmtId="0" fontId="12" fillId="3" borderId="112" xfId="0" applyFont="1" applyFill="1" applyBorder="1" applyAlignment="1" applyProtection="1">
      <alignment horizontal="center" vertical="top" wrapText="1"/>
    </xf>
    <xf numFmtId="0" fontId="12" fillId="3" borderId="105" xfId="0" applyFont="1" applyFill="1" applyBorder="1" applyAlignment="1" applyProtection="1">
      <alignment horizontal="center" vertical="top" wrapText="1"/>
    </xf>
    <xf numFmtId="0" fontId="12" fillId="3" borderId="106" xfId="0" applyFont="1" applyFill="1" applyBorder="1" applyAlignment="1" applyProtection="1">
      <alignment horizontal="center" vertical="top" wrapText="1"/>
    </xf>
    <xf numFmtId="0" fontId="12" fillId="3" borderId="32" xfId="0" applyFont="1" applyFill="1" applyBorder="1" applyAlignment="1" applyProtection="1">
      <alignment horizontal="center" vertical="top"/>
    </xf>
    <xf numFmtId="0" fontId="12" fillId="3" borderId="127" xfId="0" applyFont="1" applyFill="1" applyBorder="1" applyAlignment="1" applyProtection="1">
      <alignment horizontal="center" vertical="top"/>
    </xf>
    <xf numFmtId="0" fontId="12" fillId="3" borderId="32" xfId="0" applyFont="1" applyFill="1" applyBorder="1" applyAlignment="1" applyProtection="1">
      <alignment horizontal="center" vertical="top" wrapText="1"/>
    </xf>
    <xf numFmtId="0" fontId="12" fillId="3" borderId="33" xfId="0" applyFont="1" applyFill="1" applyBorder="1" applyAlignment="1" applyProtection="1">
      <alignment horizontal="center" vertical="top"/>
    </xf>
    <xf numFmtId="0" fontId="12" fillId="3" borderId="128" xfId="0" applyFont="1" applyFill="1" applyBorder="1" applyAlignment="1" applyProtection="1">
      <alignment horizontal="center" vertical="top" wrapText="1"/>
    </xf>
    <xf numFmtId="0" fontId="12" fillId="3" borderId="128" xfId="0" applyFont="1" applyFill="1" applyBorder="1" applyAlignment="1" applyProtection="1">
      <alignment horizontal="center" vertical="top"/>
    </xf>
    <xf numFmtId="0" fontId="12" fillId="3" borderId="155" xfId="0" applyFont="1" applyFill="1" applyBorder="1" applyAlignment="1" applyProtection="1">
      <alignment horizontal="center" vertical="top" wrapText="1"/>
    </xf>
    <xf numFmtId="0" fontId="12" fillId="3" borderId="155" xfId="0" applyFont="1" applyFill="1" applyBorder="1" applyAlignment="1" applyProtection="1">
      <alignment horizontal="center" vertical="top"/>
    </xf>
    <xf numFmtId="0" fontId="53" fillId="0" borderId="0" xfId="0" applyFont="1" applyAlignment="1" applyProtection="1">
      <alignment horizontal="left" vertical="top" wrapText="1"/>
    </xf>
    <xf numFmtId="0" fontId="12" fillId="3" borderId="248" xfId="0" applyFont="1" applyFill="1" applyBorder="1" applyAlignment="1" applyProtection="1">
      <alignment horizontal="center" vertical="top"/>
    </xf>
    <xf numFmtId="0" fontId="12" fillId="3" borderId="0" xfId="0" applyFont="1" applyFill="1" applyBorder="1" applyAlignment="1" applyProtection="1">
      <alignment horizontal="center" vertical="top"/>
    </xf>
    <xf numFmtId="0" fontId="12" fillId="3" borderId="116" xfId="0" applyFont="1" applyFill="1" applyBorder="1" applyAlignment="1" applyProtection="1">
      <alignment horizontal="center" vertical="top"/>
    </xf>
    <xf numFmtId="0" fontId="12" fillId="3" borderId="115" xfId="0" applyFont="1" applyFill="1" applyBorder="1" applyAlignment="1" applyProtection="1">
      <alignment horizontal="center" vertical="top"/>
    </xf>
    <xf numFmtId="0" fontId="12" fillId="3" borderId="105" xfId="0" applyFont="1" applyFill="1" applyBorder="1" applyAlignment="1" applyProtection="1">
      <alignment horizontal="center" vertical="top"/>
    </xf>
    <xf numFmtId="0" fontId="12" fillId="3" borderId="115" xfId="0" applyFont="1" applyFill="1" applyBorder="1" applyAlignment="1" applyProtection="1">
      <alignment horizontal="center" vertical="top" wrapText="1"/>
    </xf>
    <xf numFmtId="0" fontId="12" fillId="3" borderId="0" xfId="0" applyFont="1" applyFill="1" applyBorder="1" applyAlignment="1" applyProtection="1">
      <alignment horizontal="center" vertical="top" wrapText="1"/>
    </xf>
    <xf numFmtId="0" fontId="12" fillId="3" borderId="116" xfId="0" applyFont="1" applyFill="1" applyBorder="1" applyAlignment="1" applyProtection="1">
      <alignment horizontal="center" vertical="top" wrapText="1"/>
    </xf>
    <xf numFmtId="0" fontId="12" fillId="3" borderId="101" xfId="0" applyFont="1" applyFill="1" applyBorder="1" applyAlignment="1" applyProtection="1">
      <alignment horizontal="center" vertical="top" wrapText="1"/>
    </xf>
    <xf numFmtId="0" fontId="12" fillId="3" borderId="117" xfId="0" applyFont="1" applyFill="1" applyBorder="1" applyAlignment="1" applyProtection="1">
      <alignment horizontal="center" vertical="top" wrapText="1"/>
    </xf>
    <xf numFmtId="0" fontId="12" fillId="3" borderId="249" xfId="0" applyFont="1" applyFill="1" applyBorder="1" applyAlignment="1" applyProtection="1">
      <alignment horizontal="center" vertical="top" wrapText="1"/>
    </xf>
    <xf numFmtId="0" fontId="12" fillId="3" borderId="88" xfId="0" applyFont="1" applyFill="1" applyBorder="1" applyAlignment="1" applyProtection="1">
      <alignment horizontal="center" vertical="top" wrapText="1"/>
    </xf>
    <xf numFmtId="0" fontId="12" fillId="3" borderId="250" xfId="0" applyFont="1" applyFill="1" applyBorder="1" applyAlignment="1" applyProtection="1">
      <alignment horizontal="center" vertical="top" wrapText="1"/>
    </xf>
    <xf numFmtId="0" fontId="12" fillId="3" borderId="251" xfId="0" applyFont="1" applyFill="1" applyBorder="1" applyAlignment="1" applyProtection="1">
      <alignment horizontal="center" vertical="top" wrapText="1"/>
    </xf>
    <xf numFmtId="0" fontId="12" fillId="3" borderId="124" xfId="0" applyFont="1" applyFill="1" applyBorder="1" applyAlignment="1">
      <alignment horizontal="center" vertical="top" wrapText="1"/>
    </xf>
    <xf numFmtId="0" fontId="12" fillId="3" borderId="123" xfId="0" applyFont="1" applyFill="1" applyBorder="1" applyAlignment="1">
      <alignment horizontal="center" vertical="top" wrapText="1"/>
    </xf>
    <xf numFmtId="0" fontId="12" fillId="3" borderId="70" xfId="0" applyFont="1" applyFill="1" applyBorder="1" applyAlignment="1">
      <alignment horizontal="center" vertical="top" wrapText="1"/>
    </xf>
    <xf numFmtId="0" fontId="12" fillId="3" borderId="118" xfId="0" applyFont="1" applyFill="1" applyBorder="1" applyAlignment="1">
      <alignment horizontal="center" vertical="top" wrapText="1"/>
    </xf>
    <xf numFmtId="0" fontId="12" fillId="3" borderId="112" xfId="0" applyFont="1" applyFill="1" applyBorder="1" applyAlignment="1">
      <alignment horizontal="center" vertical="top" wrapText="1"/>
    </xf>
    <xf numFmtId="0" fontId="12" fillId="3" borderId="106" xfId="0" applyFont="1" applyFill="1" applyBorder="1" applyAlignment="1">
      <alignment horizontal="center" vertical="top" wrapText="1"/>
    </xf>
    <xf numFmtId="0" fontId="12" fillId="3" borderId="292" xfId="0" applyFont="1" applyFill="1" applyBorder="1" applyAlignment="1">
      <alignment horizontal="center" vertical="top" wrapText="1"/>
    </xf>
    <xf numFmtId="0" fontId="12" fillId="3" borderId="291" xfId="0" applyFont="1" applyFill="1" applyBorder="1" applyAlignment="1">
      <alignment horizontal="center" vertical="top" wrapText="1"/>
    </xf>
    <xf numFmtId="0" fontId="27" fillId="0" borderId="241" xfId="0" applyFont="1" applyBorder="1" applyAlignment="1">
      <alignment horizontal="center" vertical="top" wrapText="1"/>
    </xf>
    <xf numFmtId="0" fontId="12" fillId="3" borderId="295" xfId="0" applyFont="1" applyFill="1" applyBorder="1" applyAlignment="1">
      <alignment horizontal="center" vertical="top" wrapText="1"/>
    </xf>
    <xf numFmtId="0" fontId="12" fillId="3" borderId="126" xfId="0" applyFont="1" applyFill="1" applyBorder="1" applyAlignment="1">
      <alignment horizontal="center" vertical="top" wrapText="1"/>
    </xf>
    <xf numFmtId="0" fontId="12" fillId="3" borderId="120" xfId="0" applyFont="1" applyFill="1" applyBorder="1" applyAlignment="1">
      <alignment horizontal="center" vertical="top" wrapText="1"/>
    </xf>
    <xf numFmtId="0" fontId="12" fillId="3" borderId="101" xfId="0" applyFont="1" applyFill="1" applyBorder="1" applyAlignment="1">
      <alignment horizontal="center" vertical="top" wrapText="1"/>
    </xf>
    <xf numFmtId="0" fontId="12" fillId="3" borderId="293" xfId="0" quotePrefix="1" applyFont="1" applyFill="1" applyBorder="1" applyAlignment="1" applyProtection="1">
      <alignment horizontal="center" vertical="top"/>
    </xf>
    <xf numFmtId="0" fontId="12" fillId="3" borderId="105" xfId="0" quotePrefix="1" applyFont="1" applyFill="1" applyBorder="1" applyAlignment="1" applyProtection="1">
      <alignment horizontal="center" vertical="top"/>
    </xf>
    <xf numFmtId="0" fontId="44" fillId="0" borderId="0" xfId="0" applyFont="1" applyFill="1" applyAlignment="1">
      <alignment horizontal="right" vertical="center"/>
    </xf>
    <xf numFmtId="0" fontId="45" fillId="2" borderId="0" xfId="0" applyFont="1" applyFill="1" applyAlignment="1" applyProtection="1">
      <alignment horizontal="left"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top" wrapText="1"/>
    </xf>
    <xf numFmtId="0" fontId="12" fillId="3" borderId="127" xfId="0" applyFont="1" applyFill="1" applyBorder="1" applyAlignment="1">
      <alignment horizontal="center" vertical="top" wrapText="1"/>
    </xf>
    <xf numFmtId="0" fontId="12" fillId="3" borderId="75" xfId="0" applyFont="1" applyFill="1" applyBorder="1" applyAlignment="1">
      <alignment horizontal="center" vertical="top" wrapText="1"/>
    </xf>
    <xf numFmtId="0" fontId="12" fillId="3" borderId="199" xfId="0" applyFont="1" applyFill="1" applyBorder="1" applyAlignment="1">
      <alignment horizontal="center" vertical="top" wrapText="1"/>
    </xf>
    <xf numFmtId="0" fontId="53" fillId="0" borderId="240" xfId="0" applyFont="1" applyBorder="1" applyAlignment="1">
      <alignment horizontal="left" vertical="top" wrapText="1"/>
    </xf>
    <xf numFmtId="0" fontId="53" fillId="0" borderId="0" xfId="0" applyFont="1" applyBorder="1" applyAlignment="1">
      <alignment horizontal="left" vertical="top" wrapText="1"/>
    </xf>
    <xf numFmtId="0" fontId="49" fillId="2" borderId="184" xfId="0"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wrapText="1"/>
    </xf>
    <xf numFmtId="0" fontId="49" fillId="2" borderId="229" xfId="0" applyFont="1" applyFill="1" applyBorder="1" applyAlignment="1" applyProtection="1">
      <alignment horizontal="center" vertical="center" wrapText="1"/>
    </xf>
    <xf numFmtId="49" fontId="53" fillId="10" borderId="0" xfId="0" applyNumberFormat="1" applyFont="1" applyFill="1" applyBorder="1" applyAlignment="1" applyProtection="1">
      <alignment horizontal="left" wrapText="1"/>
      <protection locked="0"/>
    </xf>
    <xf numFmtId="0" fontId="49" fillId="2" borderId="230" xfId="0" applyFont="1" applyFill="1" applyBorder="1" applyAlignment="1" applyProtection="1">
      <alignment horizontal="center" vertical="center" wrapText="1"/>
    </xf>
    <xf numFmtId="0" fontId="49" fillId="2" borderId="231" xfId="0" applyFont="1" applyFill="1" applyBorder="1" applyAlignment="1" applyProtection="1">
      <alignment horizontal="center" vertical="center" wrapText="1"/>
    </xf>
    <xf numFmtId="0" fontId="45" fillId="2" borderId="0" xfId="0" applyFont="1" applyFill="1" applyAlignment="1" applyProtection="1">
      <alignment horizontal="center" vertical="center"/>
    </xf>
    <xf numFmtId="0" fontId="12" fillId="3" borderId="265" xfId="0" applyFont="1" applyFill="1" applyBorder="1" applyAlignment="1">
      <alignment horizontal="center" vertical="center" wrapText="1"/>
    </xf>
    <xf numFmtId="0" fontId="12" fillId="3" borderId="266" xfId="0" applyFont="1" applyFill="1" applyBorder="1" applyAlignment="1">
      <alignment horizontal="center" vertical="center" wrapText="1"/>
    </xf>
    <xf numFmtId="0" fontId="12" fillId="3" borderId="267" xfId="0" applyFont="1" applyFill="1" applyBorder="1" applyAlignment="1">
      <alignment horizontal="center" vertical="center" wrapText="1"/>
    </xf>
    <xf numFmtId="0" fontId="49" fillId="2" borderId="269" xfId="0" applyFont="1" applyFill="1" applyBorder="1" applyAlignment="1" applyProtection="1">
      <alignment horizontal="center" vertical="center" wrapText="1"/>
    </xf>
    <xf numFmtId="0" fontId="49" fillId="2" borderId="235" xfId="0" applyFont="1" applyFill="1" applyBorder="1" applyAlignment="1" applyProtection="1">
      <alignment horizontal="center" vertical="center" wrapText="1"/>
    </xf>
    <xf numFmtId="0" fontId="49" fillId="2" borderId="232" xfId="0" applyFont="1" applyFill="1" applyBorder="1" applyAlignment="1" applyProtection="1">
      <alignment horizontal="center" vertical="center" wrapText="1"/>
    </xf>
    <xf numFmtId="0" fontId="49" fillId="2" borderId="233" xfId="0" applyFont="1" applyFill="1" applyBorder="1" applyAlignment="1" applyProtection="1">
      <alignment horizontal="center" vertical="center" wrapText="1"/>
    </xf>
    <xf numFmtId="0" fontId="49" fillId="2" borderId="234" xfId="0" applyFont="1" applyFill="1" applyBorder="1" applyAlignment="1" applyProtection="1">
      <alignment horizontal="center" vertical="center" wrapText="1"/>
    </xf>
    <xf numFmtId="0" fontId="12" fillId="5" borderId="111" xfId="0" applyFont="1" applyFill="1" applyBorder="1" applyAlignment="1" applyProtection="1">
      <alignment horizontal="center" vertical="top" wrapText="1"/>
      <protection locked="0"/>
    </xf>
    <xf numFmtId="0" fontId="12" fillId="5" borderId="112" xfId="0" applyFont="1" applyFill="1" applyBorder="1" applyAlignment="1" applyProtection="1">
      <alignment horizontal="center" vertical="top" wrapText="1"/>
      <protection locked="0"/>
    </xf>
    <xf numFmtId="3" fontId="49" fillId="2" borderId="237" xfId="0" applyNumberFormat="1" applyFont="1" applyFill="1" applyBorder="1" applyAlignment="1" applyProtection="1">
      <alignment horizontal="center" vertical="center" textRotation="90" wrapText="1"/>
    </xf>
    <xf numFmtId="3" fontId="49" fillId="2" borderId="238" xfId="0" applyNumberFormat="1" applyFont="1" applyFill="1" applyBorder="1" applyAlignment="1" applyProtection="1">
      <alignment horizontal="center" vertical="center" textRotation="90" wrapText="1"/>
    </xf>
    <xf numFmtId="3" fontId="49" fillId="2" borderId="239" xfId="0" applyNumberFormat="1" applyFont="1" applyFill="1" applyBorder="1" applyAlignment="1" applyProtection="1">
      <alignment horizontal="center" vertical="center" textRotation="90" wrapText="1"/>
    </xf>
    <xf numFmtId="0" fontId="12" fillId="3" borderId="111" xfId="0" applyFont="1" applyFill="1" applyBorder="1" applyAlignment="1">
      <alignment horizontal="center" vertical="top" wrapText="1"/>
    </xf>
    <xf numFmtId="0" fontId="12" fillId="3" borderId="115" xfId="0" applyFont="1" applyFill="1" applyBorder="1" applyAlignment="1">
      <alignment horizontal="center" vertical="top" wrapText="1"/>
    </xf>
    <xf numFmtId="0" fontId="12" fillId="3" borderId="236" xfId="0" applyFont="1" applyFill="1" applyBorder="1" applyAlignment="1">
      <alignment horizontal="center" vertical="top" wrapText="1"/>
    </xf>
    <xf numFmtId="0" fontId="12" fillId="5" borderId="68" xfId="0" applyFont="1" applyFill="1" applyBorder="1" applyAlignment="1" applyProtection="1">
      <alignment horizontal="center" vertical="top" wrapText="1"/>
      <protection locked="0"/>
    </xf>
    <xf numFmtId="0" fontId="27" fillId="0" borderId="240" xfId="0" applyFont="1" applyBorder="1" applyAlignment="1">
      <alignment horizontal="center" vertical="top" wrapText="1"/>
    </xf>
    <xf numFmtId="0" fontId="31" fillId="3" borderId="205" xfId="0" applyFont="1" applyFill="1" applyBorder="1" applyAlignment="1" applyProtection="1">
      <alignment horizontal="center" vertical="top" wrapText="1"/>
      <protection locked="0"/>
    </xf>
    <xf numFmtId="0" fontId="31" fillId="3" borderId="84" xfId="0" applyFont="1" applyFill="1" applyBorder="1" applyAlignment="1" applyProtection="1">
      <alignment horizontal="center" vertical="top" wrapText="1"/>
      <protection locked="0"/>
    </xf>
    <xf numFmtId="0" fontId="31" fillId="3" borderId="12" xfId="0" applyFont="1" applyFill="1" applyBorder="1" applyAlignment="1" applyProtection="1">
      <alignment horizontal="center" vertical="top" wrapText="1"/>
      <protection locked="0"/>
    </xf>
    <xf numFmtId="0" fontId="31" fillId="3" borderId="27" xfId="0" applyFont="1" applyFill="1" applyBorder="1" applyAlignment="1" applyProtection="1">
      <alignment horizontal="center" vertical="top" wrapText="1"/>
      <protection locked="0"/>
    </xf>
    <xf numFmtId="0" fontId="12" fillId="3" borderId="175" xfId="0" applyFont="1" applyFill="1" applyBorder="1" applyAlignment="1">
      <alignment horizontal="center" vertical="top" wrapText="1"/>
    </xf>
    <xf numFmtId="0" fontId="12" fillId="3" borderId="34" xfId="0" applyFont="1" applyFill="1" applyBorder="1" applyAlignment="1">
      <alignment horizontal="center" vertical="top" wrapText="1"/>
    </xf>
    <xf numFmtId="0" fontId="12" fillId="3" borderId="176" xfId="0" applyFont="1" applyFill="1" applyBorder="1" applyAlignment="1">
      <alignment horizontal="center" vertical="top" wrapText="1"/>
    </xf>
    <xf numFmtId="0" fontId="64" fillId="14" borderId="321" xfId="0" applyFont="1" applyFill="1" applyBorder="1" applyAlignment="1" applyProtection="1">
      <alignment horizontal="center" vertical="top" wrapText="1"/>
      <protection locked="0"/>
    </xf>
    <xf numFmtId="0" fontId="65" fillId="15" borderId="322" xfId="0" applyFont="1" applyFill="1" applyBorder="1" applyAlignment="1" applyProtection="1">
      <alignment horizontal="center" vertical="top" wrapText="1"/>
      <protection locked="0"/>
    </xf>
    <xf numFmtId="0" fontId="65" fillId="15" borderId="324" xfId="0" applyFont="1" applyFill="1" applyBorder="1" applyAlignment="1" applyProtection="1">
      <alignment horizontal="center" vertical="top" wrapText="1"/>
      <protection locked="0"/>
    </xf>
    <xf numFmtId="0" fontId="65" fillId="15" borderId="323" xfId="0" applyFont="1" applyFill="1" applyBorder="1" applyAlignment="1" applyProtection="1">
      <alignment horizontal="center" vertical="top" wrapText="1"/>
      <protection locked="0"/>
    </xf>
    <xf numFmtId="0" fontId="65" fillId="15" borderId="325" xfId="0" applyFont="1" applyFill="1" applyBorder="1" applyAlignment="1" applyProtection="1">
      <alignment horizontal="center" vertical="top" wrapText="1"/>
      <protection locked="0"/>
    </xf>
    <xf numFmtId="0" fontId="31" fillId="3" borderId="115"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4" fontId="6" fillId="8" borderId="96" xfId="0" applyNumberFormat="1" applyFont="1" applyFill="1" applyBorder="1" applyAlignment="1" applyProtection="1">
      <alignment vertical="center" wrapText="1"/>
      <protection locked="0"/>
    </xf>
    <xf numFmtId="0" fontId="6" fillId="8" borderId="96" xfId="0" applyNumberFormat="1" applyFont="1" applyFill="1" applyBorder="1" applyAlignment="1" applyProtection="1">
      <alignment vertical="center" wrapText="1"/>
      <protection locked="0"/>
    </xf>
    <xf numFmtId="4" fontId="6" fillId="12" borderId="351" xfId="0" applyNumberFormat="1" applyFont="1" applyFill="1" applyBorder="1" applyAlignment="1" applyProtection="1">
      <alignment vertical="center" wrapText="1"/>
      <protection locked="0"/>
    </xf>
    <xf numFmtId="0" fontId="6" fillId="12" borderId="351" xfId="0" applyNumberFormat="1" applyFont="1" applyFill="1" applyBorder="1" applyAlignment="1" applyProtection="1">
      <alignment vertical="center" wrapText="1"/>
      <protection locked="0"/>
    </xf>
  </cellXfs>
  <cellStyles count="7">
    <cellStyle name="Comma" xfId="2" builtinId="3"/>
    <cellStyle name="Comma 2" xfId="3"/>
    <cellStyle name="Hyperlink" xfId="6" builtinId="8"/>
    <cellStyle name="Hyperlink 2" xfId="4"/>
    <cellStyle name="Normal" xfId="0" builtinId="0"/>
    <cellStyle name="Normal 2" xfId="5"/>
    <cellStyle name="Нормален 2" xfId="1"/>
  </cellStyles>
  <dxfs count="562">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indexed="10"/>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indexed="10"/>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indexed="10"/>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indexed="10"/>
      </font>
      <fill>
        <patternFill>
          <bgColor indexed="13"/>
        </patternFill>
      </fill>
    </dxf>
    <dxf>
      <font>
        <color indexed="10"/>
      </font>
      <fill>
        <patternFill>
          <bgColor indexed="13"/>
        </patternFill>
      </fill>
    </dxf>
    <dxf>
      <font>
        <color indexed="10"/>
      </font>
      <fill>
        <patternFill>
          <bgColor indexed="51"/>
        </patternFill>
      </fill>
    </dxf>
    <dxf>
      <font>
        <color indexed="10"/>
      </font>
      <fill>
        <patternFill>
          <bgColor indexed="13"/>
        </patternFill>
      </fill>
    </dxf>
    <dxf>
      <fill>
        <patternFill>
          <bgColor rgb="FFFFFF00"/>
        </patternFill>
      </fill>
    </dxf>
    <dxf>
      <fill>
        <patternFill>
          <bgColor rgb="FFFFFF00"/>
        </patternFill>
      </fill>
    </dxf>
    <dxf>
      <font>
        <color rgb="FFFF0000"/>
      </font>
      <fill>
        <patternFill>
          <bgColor rgb="FFFFC000"/>
        </patternFill>
      </fill>
    </dxf>
    <dxf>
      <font>
        <color rgb="FFFF0000"/>
      </font>
      <fill>
        <patternFill>
          <bgColor rgb="FFFFFF00"/>
        </patternFill>
      </fill>
    </dxf>
    <dxf>
      <font>
        <color rgb="FFFF0000"/>
      </font>
      <fill>
        <patternFill>
          <bgColor rgb="FFFFFF00"/>
        </patternFill>
      </fill>
    </dxf>
    <dxf>
      <font>
        <color rgb="FFFF0000"/>
      </font>
      <fill>
        <patternFill>
          <bgColor rgb="FFFFC0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2DDD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mailto:margo@issp.bas.bg" TargetMode="External"/></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sandreev@issp.bas.b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5"/>
  <sheetViews>
    <sheetView showGridLines="0" tabSelected="1" showRuler="0" topLeftCell="B10" zoomScale="80" zoomScaleNormal="80" zoomScalePageLayoutView="40" workbookViewId="0">
      <selection activeCell="E20" sqref="E20"/>
    </sheetView>
  </sheetViews>
  <sheetFormatPr defaultRowHeight="15"/>
  <cols>
    <col min="1" max="1" width="3.28515625" style="9" customWidth="1"/>
    <col min="2" max="2" width="68.5703125" style="8" customWidth="1"/>
    <col min="3" max="3" width="7.5703125" style="8" customWidth="1"/>
    <col min="4" max="24" width="8" style="7" customWidth="1"/>
    <col min="25" max="25" width="11.140625" style="7" customWidth="1"/>
    <col min="26" max="27" width="7.28515625" style="7" customWidth="1"/>
    <col min="28" max="28" width="6.28515625" style="7" customWidth="1"/>
    <col min="29" max="29" width="7.28515625" style="7" customWidth="1"/>
    <col min="30" max="31" width="6.28515625" style="7" customWidth="1"/>
    <col min="32" max="16384" width="9.140625" style="7"/>
  </cols>
  <sheetData>
    <row r="1" spans="1:25" s="10" customFormat="1" ht="32.25" customHeight="1">
      <c r="A1" s="848" t="s">
        <v>57</v>
      </c>
      <c r="B1" s="848"/>
      <c r="C1" s="841" t="s">
        <v>361</v>
      </c>
      <c r="D1" s="841"/>
      <c r="E1" s="841"/>
      <c r="F1" s="841"/>
      <c r="G1" s="841"/>
      <c r="H1" s="841"/>
      <c r="I1" s="841"/>
      <c r="J1" s="841"/>
      <c r="K1" s="841"/>
      <c r="L1" s="841"/>
      <c r="M1" s="841"/>
      <c r="N1" s="841"/>
      <c r="O1" s="841"/>
      <c r="P1" s="841"/>
      <c r="Q1" s="841"/>
      <c r="R1" s="841"/>
      <c r="S1" s="841"/>
      <c r="T1" s="841"/>
      <c r="U1" s="841"/>
      <c r="V1" s="841"/>
      <c r="W1" s="841"/>
      <c r="X1" s="841"/>
    </row>
    <row r="2" spans="1:25" ht="10.5" customHeight="1"/>
    <row r="3" spans="1:25" ht="96" customHeight="1">
      <c r="A3" s="846" t="s">
        <v>256</v>
      </c>
      <c r="B3" s="847"/>
      <c r="C3" s="847"/>
      <c r="D3" s="847"/>
      <c r="E3" s="847"/>
      <c r="F3" s="847"/>
      <c r="G3" s="847"/>
      <c r="H3" s="847"/>
      <c r="I3" s="847"/>
      <c r="J3" s="847"/>
      <c r="K3" s="847"/>
      <c r="L3" s="847"/>
      <c r="M3" s="847"/>
      <c r="N3" s="847"/>
      <c r="O3" s="847"/>
      <c r="P3" s="847"/>
      <c r="Q3" s="847"/>
      <c r="R3" s="847"/>
      <c r="S3" s="847"/>
      <c r="T3" s="847"/>
      <c r="U3" s="847"/>
      <c r="V3" s="847"/>
      <c r="W3" s="847"/>
      <c r="X3" s="847"/>
    </row>
    <row r="4" spans="1:25" ht="12.75" customHeight="1" thickBot="1">
      <c r="A4" s="370"/>
      <c r="B4" s="385"/>
      <c r="C4" s="371"/>
      <c r="D4" s="371"/>
      <c r="E4" s="371"/>
      <c r="F4" s="371"/>
      <c r="G4" s="371"/>
      <c r="H4" s="371"/>
      <c r="I4" s="371"/>
      <c r="J4" s="371"/>
      <c r="K4" s="371"/>
      <c r="L4" s="371"/>
      <c r="M4" s="371"/>
      <c r="N4" s="371"/>
      <c r="O4" s="371"/>
      <c r="P4" s="371"/>
      <c r="Q4" s="371"/>
      <c r="R4" s="371"/>
      <c r="S4" s="371"/>
      <c r="T4" s="371"/>
      <c r="U4" s="371"/>
      <c r="V4" s="371"/>
      <c r="W4" s="371"/>
      <c r="X4" s="371"/>
    </row>
    <row r="5" spans="1:25" s="11" customFormat="1" ht="18" customHeight="1" thickTop="1">
      <c r="A5" s="15"/>
      <c r="B5" s="16"/>
      <c r="C5" s="839" t="s">
        <v>72</v>
      </c>
      <c r="D5" s="840"/>
      <c r="E5" s="842" t="s">
        <v>59</v>
      </c>
      <c r="F5" s="843"/>
      <c r="G5" s="844" t="s">
        <v>60</v>
      </c>
      <c r="H5" s="840"/>
      <c r="I5" s="842" t="s">
        <v>61</v>
      </c>
      <c r="J5" s="843"/>
      <c r="K5" s="844" t="s">
        <v>62</v>
      </c>
      <c r="L5" s="840"/>
      <c r="M5" s="842" t="s">
        <v>63</v>
      </c>
      <c r="N5" s="843"/>
      <c r="O5" s="844" t="s">
        <v>64</v>
      </c>
      <c r="P5" s="840"/>
      <c r="Q5" s="842" t="s">
        <v>65</v>
      </c>
      <c r="R5" s="843"/>
      <c r="S5" s="844" t="s">
        <v>66</v>
      </c>
      <c r="T5" s="840"/>
      <c r="U5" s="842" t="s">
        <v>67</v>
      </c>
      <c r="V5" s="843"/>
      <c r="W5" s="842" t="s">
        <v>68</v>
      </c>
      <c r="X5" s="845"/>
    </row>
    <row r="6" spans="1:25" s="11" customFormat="1" ht="34.5" customHeight="1" thickBot="1">
      <c r="A6" s="17"/>
      <c r="B6" s="18"/>
      <c r="C6" s="19" t="s">
        <v>15</v>
      </c>
      <c r="D6" s="20" t="s">
        <v>58</v>
      </c>
      <c r="E6" s="21" t="s">
        <v>15</v>
      </c>
      <c r="F6" s="22" t="s">
        <v>58</v>
      </c>
      <c r="G6" s="14" t="s">
        <v>15</v>
      </c>
      <c r="H6" s="20" t="s">
        <v>58</v>
      </c>
      <c r="I6" s="21" t="s">
        <v>15</v>
      </c>
      <c r="J6" s="22" t="s">
        <v>58</v>
      </c>
      <c r="K6" s="14" t="s">
        <v>15</v>
      </c>
      <c r="L6" s="20" t="s">
        <v>58</v>
      </c>
      <c r="M6" s="21" t="s">
        <v>15</v>
      </c>
      <c r="N6" s="22" t="s">
        <v>58</v>
      </c>
      <c r="O6" s="14" t="s">
        <v>15</v>
      </c>
      <c r="P6" s="20" t="s">
        <v>58</v>
      </c>
      <c r="Q6" s="21" t="s">
        <v>15</v>
      </c>
      <c r="R6" s="22" t="s">
        <v>58</v>
      </c>
      <c r="S6" s="14" t="s">
        <v>15</v>
      </c>
      <c r="T6" s="20" t="s">
        <v>58</v>
      </c>
      <c r="U6" s="21" t="s">
        <v>15</v>
      </c>
      <c r="V6" s="22" t="s">
        <v>58</v>
      </c>
      <c r="W6" s="23" t="s">
        <v>15</v>
      </c>
      <c r="X6" s="24" t="s">
        <v>58</v>
      </c>
    </row>
    <row r="7" spans="1:25" s="12" customFormat="1" ht="26.25" customHeight="1" thickTop="1">
      <c r="A7" s="124">
        <v>1</v>
      </c>
      <c r="B7" s="125" t="s">
        <v>270</v>
      </c>
      <c r="C7" s="116">
        <v>183</v>
      </c>
      <c r="D7" s="120"/>
      <c r="E7" s="120"/>
      <c r="F7" s="120"/>
      <c r="G7" s="120"/>
      <c r="H7" s="120"/>
      <c r="I7" s="120"/>
      <c r="J7" s="120"/>
      <c r="K7" s="120"/>
      <c r="L7" s="120"/>
      <c r="M7" s="120"/>
      <c r="N7" s="120"/>
      <c r="O7" s="120"/>
      <c r="P7" s="120"/>
      <c r="Q7" s="120"/>
      <c r="R7" s="120"/>
      <c r="S7" s="120"/>
      <c r="T7" s="120"/>
      <c r="U7" s="120"/>
      <c r="V7" s="120"/>
      <c r="W7" s="120"/>
      <c r="X7" s="120"/>
    </row>
    <row r="8" spans="1:25" s="12" customFormat="1" ht="50.25" customHeight="1">
      <c r="A8" s="126">
        <v>2</v>
      </c>
      <c r="B8" s="130" t="s">
        <v>271</v>
      </c>
      <c r="C8" s="122">
        <f t="shared" ref="C8:C34" si="0">E8+G8+I8+K8+M8+O8+Q8+S8+U8+W8</f>
        <v>177</v>
      </c>
      <c r="D8" s="123">
        <f t="shared" ref="D8:D34" si="1">F8+H8+J8+L8+N8+P8+R8+T8+V8+X8</f>
        <v>76</v>
      </c>
      <c r="E8" s="434">
        <f>E9+E10+E11+E12+E13+E14+E15+E16+E17</f>
        <v>10</v>
      </c>
      <c r="F8" s="434">
        <f t="shared" ref="F8:X8" si="2">F9+F10+F11+F12+F13+F14+F15+F16+F17</f>
        <v>5</v>
      </c>
      <c r="G8" s="434">
        <f t="shared" si="2"/>
        <v>13</v>
      </c>
      <c r="H8" s="434">
        <f t="shared" si="2"/>
        <v>2</v>
      </c>
      <c r="I8" s="434">
        <f t="shared" si="2"/>
        <v>12</v>
      </c>
      <c r="J8" s="434">
        <f t="shared" si="2"/>
        <v>6</v>
      </c>
      <c r="K8" s="434">
        <f t="shared" si="2"/>
        <v>8</v>
      </c>
      <c r="L8" s="434">
        <f t="shared" si="2"/>
        <v>4</v>
      </c>
      <c r="M8" s="434">
        <f t="shared" ref="M8:R8" si="3">M9+M10+M11+M12+M13+M14+M15+M16+M17</f>
        <v>8</v>
      </c>
      <c r="N8" s="434">
        <f t="shared" si="3"/>
        <v>5</v>
      </c>
      <c r="O8" s="434">
        <f t="shared" si="3"/>
        <v>18</v>
      </c>
      <c r="P8" s="434">
        <f t="shared" si="3"/>
        <v>7</v>
      </c>
      <c r="Q8" s="434">
        <f t="shared" si="3"/>
        <v>19</v>
      </c>
      <c r="R8" s="434">
        <f t="shared" si="3"/>
        <v>8</v>
      </c>
      <c r="S8" s="434">
        <f t="shared" si="2"/>
        <v>30</v>
      </c>
      <c r="T8" s="434">
        <f t="shared" si="2"/>
        <v>16</v>
      </c>
      <c r="U8" s="434">
        <f t="shared" si="2"/>
        <v>38</v>
      </c>
      <c r="V8" s="434">
        <f t="shared" si="2"/>
        <v>18</v>
      </c>
      <c r="W8" s="434">
        <f t="shared" si="2"/>
        <v>21</v>
      </c>
      <c r="X8" s="434">
        <f t="shared" si="2"/>
        <v>5</v>
      </c>
      <c r="Y8" s="13"/>
    </row>
    <row r="9" spans="1:25" s="12" customFormat="1" ht="27.75" customHeight="1">
      <c r="A9" s="128">
        <v>3</v>
      </c>
      <c r="B9" s="129" t="s">
        <v>272</v>
      </c>
      <c r="C9" s="120">
        <f t="shared" ref="C9:C17" si="4">E9+G9+I9+K9+M9+O9+Q9+S9+U9+W9</f>
        <v>13</v>
      </c>
      <c r="D9" s="121">
        <f t="shared" ref="D9:D17" si="5">F9+H9+J9+L9+N9+P9+R9+T9+V9+X9</f>
        <v>1</v>
      </c>
      <c r="E9" s="116"/>
      <c r="F9" s="117"/>
      <c r="G9" s="116"/>
      <c r="H9" s="117"/>
      <c r="I9" s="116"/>
      <c r="J9" s="117"/>
      <c r="K9" s="116"/>
      <c r="L9" s="117"/>
      <c r="M9" s="116"/>
      <c r="N9" s="117"/>
      <c r="O9" s="116">
        <v>1</v>
      </c>
      <c r="P9" s="117">
        <v>0</v>
      </c>
      <c r="Q9" s="116">
        <v>1</v>
      </c>
      <c r="R9" s="117">
        <v>0</v>
      </c>
      <c r="S9" s="116">
        <v>2</v>
      </c>
      <c r="T9" s="117">
        <v>0</v>
      </c>
      <c r="U9" s="116">
        <v>5</v>
      </c>
      <c r="V9" s="117">
        <v>1</v>
      </c>
      <c r="W9" s="116">
        <v>4</v>
      </c>
      <c r="X9" s="117">
        <v>0</v>
      </c>
      <c r="Y9" s="13"/>
    </row>
    <row r="10" spans="1:25" s="12" customFormat="1" ht="26.25" customHeight="1">
      <c r="A10" s="126">
        <v>4</v>
      </c>
      <c r="B10" s="127" t="s">
        <v>273</v>
      </c>
      <c r="C10" s="122">
        <f t="shared" si="4"/>
        <v>49</v>
      </c>
      <c r="D10" s="123">
        <f t="shared" si="5"/>
        <v>29</v>
      </c>
      <c r="E10" s="114"/>
      <c r="F10" s="113"/>
      <c r="G10" s="114"/>
      <c r="H10" s="113"/>
      <c r="I10" s="114"/>
      <c r="J10" s="113"/>
      <c r="K10" s="114">
        <v>3</v>
      </c>
      <c r="L10" s="113">
        <v>2</v>
      </c>
      <c r="M10" s="114">
        <v>5</v>
      </c>
      <c r="N10" s="113">
        <v>4</v>
      </c>
      <c r="O10" s="114">
        <v>5</v>
      </c>
      <c r="P10" s="113">
        <v>2</v>
      </c>
      <c r="Q10" s="114">
        <v>5</v>
      </c>
      <c r="R10" s="113">
        <v>2</v>
      </c>
      <c r="S10" s="114">
        <v>8</v>
      </c>
      <c r="T10" s="113">
        <v>4</v>
      </c>
      <c r="U10" s="114">
        <v>18</v>
      </c>
      <c r="V10" s="113">
        <v>12</v>
      </c>
      <c r="W10" s="114">
        <v>5</v>
      </c>
      <c r="X10" s="113">
        <v>3</v>
      </c>
      <c r="Y10" s="13"/>
    </row>
    <row r="11" spans="1:25" s="12" customFormat="1" ht="26.25" customHeight="1">
      <c r="A11" s="128">
        <v>5</v>
      </c>
      <c r="B11" s="129" t="s">
        <v>274</v>
      </c>
      <c r="C11" s="120">
        <f t="shared" si="4"/>
        <v>23</v>
      </c>
      <c r="D11" s="121">
        <f t="shared" si="5"/>
        <v>11</v>
      </c>
      <c r="E11" s="116"/>
      <c r="F11" s="117"/>
      <c r="G11" s="116"/>
      <c r="H11" s="117"/>
      <c r="I11" s="116">
        <v>6</v>
      </c>
      <c r="J11" s="117">
        <v>4</v>
      </c>
      <c r="K11" s="116">
        <v>2</v>
      </c>
      <c r="L11" s="117">
        <v>0</v>
      </c>
      <c r="M11" s="116">
        <v>1</v>
      </c>
      <c r="N11" s="117">
        <v>0</v>
      </c>
      <c r="O11" s="116">
        <v>3</v>
      </c>
      <c r="P11" s="117">
        <v>1</v>
      </c>
      <c r="Q11" s="116">
        <v>3</v>
      </c>
      <c r="R11" s="117">
        <v>1</v>
      </c>
      <c r="S11" s="116">
        <v>7</v>
      </c>
      <c r="T11" s="117">
        <v>5</v>
      </c>
      <c r="U11" s="116">
        <v>1</v>
      </c>
      <c r="V11" s="117">
        <v>0</v>
      </c>
      <c r="W11" s="116"/>
      <c r="X11" s="117"/>
      <c r="Y11" s="13"/>
    </row>
    <row r="12" spans="1:25" s="12" customFormat="1" ht="24.75" customHeight="1">
      <c r="A12" s="126">
        <v>6</v>
      </c>
      <c r="B12" s="127" t="s">
        <v>275</v>
      </c>
      <c r="C12" s="122">
        <f>E12+G12+I12+K12+M12+O12+Q12+S12+U12+W12</f>
        <v>9</v>
      </c>
      <c r="D12" s="123">
        <f>F12+H12+J12+L12+N12+P12+R12+T12+V12+X12</f>
        <v>1</v>
      </c>
      <c r="E12" s="114"/>
      <c r="F12" s="113"/>
      <c r="G12" s="114">
        <v>3</v>
      </c>
      <c r="H12" s="113">
        <v>0</v>
      </c>
      <c r="I12" s="114">
        <v>3</v>
      </c>
      <c r="J12" s="113">
        <v>1</v>
      </c>
      <c r="K12" s="114">
        <v>1</v>
      </c>
      <c r="L12" s="113">
        <v>0</v>
      </c>
      <c r="M12" s="114">
        <v>1</v>
      </c>
      <c r="N12" s="113">
        <v>0</v>
      </c>
      <c r="O12" s="114">
        <v>1</v>
      </c>
      <c r="P12" s="113">
        <v>0</v>
      </c>
      <c r="Q12" s="114"/>
      <c r="R12" s="113"/>
      <c r="S12" s="114"/>
      <c r="T12" s="113"/>
      <c r="U12" s="114"/>
      <c r="V12" s="113"/>
      <c r="W12" s="114"/>
      <c r="X12" s="113"/>
      <c r="Y12" s="13"/>
    </row>
    <row r="13" spans="1:25" s="12" customFormat="1" ht="31.5" customHeight="1">
      <c r="A13" s="128">
        <v>7</v>
      </c>
      <c r="B13" s="131" t="s">
        <v>276</v>
      </c>
      <c r="C13" s="120">
        <f t="shared" si="4"/>
        <v>5</v>
      </c>
      <c r="D13" s="121">
        <f t="shared" si="5"/>
        <v>2</v>
      </c>
      <c r="E13" s="116"/>
      <c r="F13" s="117"/>
      <c r="G13" s="116"/>
      <c r="H13" s="117"/>
      <c r="I13" s="116">
        <v>1</v>
      </c>
      <c r="J13" s="117">
        <v>1</v>
      </c>
      <c r="K13" s="116"/>
      <c r="L13" s="117"/>
      <c r="M13" s="116"/>
      <c r="N13" s="117"/>
      <c r="O13" s="116">
        <v>1</v>
      </c>
      <c r="P13" s="117">
        <v>0</v>
      </c>
      <c r="Q13" s="116">
        <v>1</v>
      </c>
      <c r="R13" s="117">
        <v>0</v>
      </c>
      <c r="S13" s="116"/>
      <c r="T13" s="117"/>
      <c r="U13" s="116">
        <v>1</v>
      </c>
      <c r="V13" s="117">
        <v>0</v>
      </c>
      <c r="W13" s="116">
        <v>1</v>
      </c>
      <c r="X13" s="117">
        <v>1</v>
      </c>
      <c r="Y13" s="13"/>
    </row>
    <row r="14" spans="1:25" s="12" customFormat="1" ht="27.75" customHeight="1">
      <c r="A14" s="126">
        <v>8</v>
      </c>
      <c r="B14" s="130" t="s">
        <v>277</v>
      </c>
      <c r="C14" s="122">
        <f t="shared" si="4"/>
        <v>31</v>
      </c>
      <c r="D14" s="123">
        <f t="shared" si="5"/>
        <v>13</v>
      </c>
      <c r="E14" s="114">
        <v>3</v>
      </c>
      <c r="F14" s="113">
        <v>1</v>
      </c>
      <c r="G14" s="114">
        <v>8</v>
      </c>
      <c r="H14" s="113">
        <v>1</v>
      </c>
      <c r="I14" s="114"/>
      <c r="J14" s="113"/>
      <c r="K14" s="114">
        <v>1</v>
      </c>
      <c r="L14" s="113">
        <v>1</v>
      </c>
      <c r="M14" s="114">
        <v>1</v>
      </c>
      <c r="N14" s="113">
        <v>1</v>
      </c>
      <c r="O14" s="114">
        <v>3</v>
      </c>
      <c r="P14" s="113">
        <v>3</v>
      </c>
      <c r="Q14" s="114">
        <v>3</v>
      </c>
      <c r="R14" s="113">
        <v>1</v>
      </c>
      <c r="S14" s="114">
        <v>3</v>
      </c>
      <c r="T14" s="113">
        <v>2</v>
      </c>
      <c r="U14" s="114">
        <v>3</v>
      </c>
      <c r="V14" s="113">
        <v>2</v>
      </c>
      <c r="W14" s="114">
        <v>6</v>
      </c>
      <c r="X14" s="113">
        <v>1</v>
      </c>
      <c r="Y14" s="13"/>
    </row>
    <row r="15" spans="1:25" s="12" customFormat="1" ht="28.5" customHeight="1">
      <c r="A15" s="128">
        <v>9</v>
      </c>
      <c r="B15" s="131" t="s">
        <v>278</v>
      </c>
      <c r="C15" s="120">
        <f t="shared" si="4"/>
        <v>27</v>
      </c>
      <c r="D15" s="121">
        <f t="shared" si="5"/>
        <v>10</v>
      </c>
      <c r="E15" s="116">
        <v>1</v>
      </c>
      <c r="F15" s="117">
        <v>1</v>
      </c>
      <c r="G15" s="116">
        <v>1</v>
      </c>
      <c r="H15" s="117">
        <v>0</v>
      </c>
      <c r="I15" s="116">
        <v>2</v>
      </c>
      <c r="J15" s="117">
        <v>0</v>
      </c>
      <c r="K15" s="116"/>
      <c r="L15" s="117"/>
      <c r="M15" s="116"/>
      <c r="N15" s="117"/>
      <c r="O15" s="116">
        <v>3</v>
      </c>
      <c r="P15" s="117">
        <v>0</v>
      </c>
      <c r="Q15" s="116">
        <v>4</v>
      </c>
      <c r="R15" s="117">
        <v>3</v>
      </c>
      <c r="S15" s="116">
        <v>8</v>
      </c>
      <c r="T15" s="117">
        <v>4</v>
      </c>
      <c r="U15" s="116">
        <v>6</v>
      </c>
      <c r="V15" s="117">
        <v>2</v>
      </c>
      <c r="W15" s="116">
        <v>2</v>
      </c>
      <c r="X15" s="117">
        <v>0</v>
      </c>
      <c r="Y15" s="13"/>
    </row>
    <row r="16" spans="1:25" s="12" customFormat="1" ht="30" customHeight="1">
      <c r="A16" s="126">
        <v>10</v>
      </c>
      <c r="B16" s="130" t="s">
        <v>279</v>
      </c>
      <c r="C16" s="122">
        <f t="shared" si="4"/>
        <v>16</v>
      </c>
      <c r="D16" s="123">
        <f t="shared" si="5"/>
        <v>8</v>
      </c>
      <c r="E16" s="114">
        <v>6</v>
      </c>
      <c r="F16" s="113">
        <v>3</v>
      </c>
      <c r="G16" s="114">
        <v>1</v>
      </c>
      <c r="H16" s="113">
        <v>1</v>
      </c>
      <c r="I16" s="114"/>
      <c r="J16" s="113"/>
      <c r="K16" s="114">
        <v>1</v>
      </c>
      <c r="L16" s="113">
        <v>1</v>
      </c>
      <c r="M16" s="114"/>
      <c r="N16" s="113"/>
      <c r="O16" s="114"/>
      <c r="P16" s="113"/>
      <c r="Q16" s="114">
        <v>2</v>
      </c>
      <c r="R16" s="113">
        <v>1</v>
      </c>
      <c r="S16" s="114">
        <v>2</v>
      </c>
      <c r="T16" s="113">
        <v>1</v>
      </c>
      <c r="U16" s="114">
        <v>3</v>
      </c>
      <c r="V16" s="113">
        <v>1</v>
      </c>
      <c r="W16" s="114">
        <v>1</v>
      </c>
      <c r="X16" s="113">
        <v>0</v>
      </c>
      <c r="Y16" s="13"/>
    </row>
    <row r="17" spans="1:25" s="12" customFormat="1" ht="57" customHeight="1">
      <c r="A17" s="128">
        <v>11</v>
      </c>
      <c r="B17" s="131" t="s">
        <v>280</v>
      </c>
      <c r="C17" s="120">
        <f t="shared" si="4"/>
        <v>4</v>
      </c>
      <c r="D17" s="121">
        <f t="shared" si="5"/>
        <v>1</v>
      </c>
      <c r="E17" s="116"/>
      <c r="F17" s="117"/>
      <c r="G17" s="116"/>
      <c r="H17" s="117"/>
      <c r="I17" s="116"/>
      <c r="J17" s="117"/>
      <c r="K17" s="116"/>
      <c r="L17" s="117"/>
      <c r="M17" s="116"/>
      <c r="N17" s="117"/>
      <c r="O17" s="116">
        <v>1</v>
      </c>
      <c r="P17" s="117">
        <v>1</v>
      </c>
      <c r="Q17" s="116"/>
      <c r="R17" s="117"/>
      <c r="S17" s="116"/>
      <c r="T17" s="117"/>
      <c r="U17" s="116">
        <v>1</v>
      </c>
      <c r="V17" s="117">
        <v>0</v>
      </c>
      <c r="W17" s="116">
        <v>2</v>
      </c>
      <c r="X17" s="117">
        <v>0</v>
      </c>
      <c r="Y17" s="13"/>
    </row>
    <row r="18" spans="1:25" s="12" customFormat="1" ht="19.5" customHeight="1">
      <c r="A18" s="128"/>
      <c r="B18" s="837" t="s">
        <v>258</v>
      </c>
      <c r="C18" s="847"/>
      <c r="D18" s="847"/>
      <c r="E18" s="847"/>
      <c r="F18" s="847"/>
      <c r="G18" s="847"/>
      <c r="H18" s="847"/>
      <c r="I18" s="847"/>
      <c r="J18" s="847"/>
      <c r="K18" s="847"/>
      <c r="L18" s="847"/>
      <c r="M18" s="847"/>
      <c r="N18" s="847"/>
      <c r="O18" s="847"/>
      <c r="P18" s="847"/>
      <c r="Q18" s="847"/>
      <c r="R18" s="847"/>
      <c r="S18" s="847"/>
      <c r="T18" s="847"/>
      <c r="U18" s="847"/>
      <c r="V18" s="847"/>
      <c r="W18" s="847"/>
      <c r="X18" s="849"/>
      <c r="Y18" s="13"/>
    </row>
    <row r="19" spans="1:25" s="12" customFormat="1" ht="30" customHeight="1">
      <c r="A19" s="128">
        <v>12</v>
      </c>
      <c r="B19" s="131" t="s">
        <v>281</v>
      </c>
      <c r="C19" s="120">
        <f t="shared" si="0"/>
        <v>99</v>
      </c>
      <c r="D19" s="121">
        <f t="shared" si="1"/>
        <v>44</v>
      </c>
      <c r="E19" s="116">
        <v>0</v>
      </c>
      <c r="F19" s="117">
        <v>0</v>
      </c>
      <c r="G19" s="116">
        <v>3</v>
      </c>
      <c r="H19" s="117">
        <v>0</v>
      </c>
      <c r="I19" s="116">
        <v>9</v>
      </c>
      <c r="J19" s="117">
        <v>6</v>
      </c>
      <c r="K19" s="116">
        <v>8</v>
      </c>
      <c r="L19" s="117">
        <v>2</v>
      </c>
      <c r="M19" s="116">
        <v>7</v>
      </c>
      <c r="N19" s="117">
        <v>4</v>
      </c>
      <c r="O19" s="116">
        <v>11</v>
      </c>
      <c r="P19" s="117">
        <v>3</v>
      </c>
      <c r="Q19" s="116">
        <v>10</v>
      </c>
      <c r="R19" s="117">
        <v>3</v>
      </c>
      <c r="S19" s="116">
        <v>17</v>
      </c>
      <c r="T19" s="117">
        <v>9</v>
      </c>
      <c r="U19" s="116">
        <v>24</v>
      </c>
      <c r="V19" s="117">
        <v>13</v>
      </c>
      <c r="W19" s="116">
        <v>10</v>
      </c>
      <c r="X19" s="117">
        <v>4</v>
      </c>
      <c r="Y19" s="13"/>
    </row>
    <row r="20" spans="1:25" s="12" customFormat="1" ht="31.5" customHeight="1">
      <c r="A20" s="126">
        <v>13</v>
      </c>
      <c r="B20" s="130" t="s">
        <v>282</v>
      </c>
      <c r="C20" s="122">
        <f t="shared" si="0"/>
        <v>0</v>
      </c>
      <c r="D20" s="123">
        <f t="shared" si="1"/>
        <v>0</v>
      </c>
      <c r="E20" s="114"/>
      <c r="F20" s="114"/>
      <c r="G20" s="114"/>
      <c r="H20" s="114"/>
      <c r="I20" s="114"/>
      <c r="J20" s="114"/>
      <c r="K20" s="114"/>
      <c r="L20" s="114"/>
      <c r="M20" s="114"/>
      <c r="N20" s="114"/>
      <c r="O20" s="114"/>
      <c r="P20" s="114"/>
      <c r="Q20" s="114"/>
      <c r="R20" s="114"/>
      <c r="S20" s="114"/>
      <c r="T20" s="114"/>
      <c r="U20" s="114"/>
      <c r="V20" s="114"/>
      <c r="W20" s="114"/>
      <c r="X20" s="114"/>
    </row>
    <row r="21" spans="1:25" s="12" customFormat="1" ht="31.5" customHeight="1">
      <c r="A21" s="128">
        <v>14</v>
      </c>
      <c r="B21" s="131" t="s">
        <v>283</v>
      </c>
      <c r="C21" s="120">
        <f>E21+G21+I21+K21+M21+O21+Q21+S21+U21+W21</f>
        <v>62</v>
      </c>
      <c r="D21" s="121">
        <f t="shared" si="1"/>
        <v>30</v>
      </c>
      <c r="E21" s="433">
        <f>E9+E10</f>
        <v>0</v>
      </c>
      <c r="F21" s="433">
        <f t="shared" ref="F21:X21" si="6">F9+F10</f>
        <v>0</v>
      </c>
      <c r="G21" s="433">
        <f t="shared" si="6"/>
        <v>0</v>
      </c>
      <c r="H21" s="433">
        <f t="shared" si="6"/>
        <v>0</v>
      </c>
      <c r="I21" s="433">
        <f t="shared" si="6"/>
        <v>0</v>
      </c>
      <c r="J21" s="433">
        <f t="shared" si="6"/>
        <v>0</v>
      </c>
      <c r="K21" s="433">
        <f t="shared" si="6"/>
        <v>3</v>
      </c>
      <c r="L21" s="433">
        <f t="shared" si="6"/>
        <v>2</v>
      </c>
      <c r="M21" s="433">
        <f t="shared" si="6"/>
        <v>5</v>
      </c>
      <c r="N21" s="433">
        <f t="shared" si="6"/>
        <v>4</v>
      </c>
      <c r="O21" s="433">
        <f t="shared" si="6"/>
        <v>6</v>
      </c>
      <c r="P21" s="433">
        <f t="shared" si="6"/>
        <v>2</v>
      </c>
      <c r="Q21" s="433">
        <f t="shared" si="6"/>
        <v>6</v>
      </c>
      <c r="R21" s="433">
        <f t="shared" si="6"/>
        <v>2</v>
      </c>
      <c r="S21" s="433">
        <f t="shared" si="6"/>
        <v>10</v>
      </c>
      <c r="T21" s="433">
        <f t="shared" si="6"/>
        <v>4</v>
      </c>
      <c r="U21" s="433">
        <f t="shared" si="6"/>
        <v>23</v>
      </c>
      <c r="V21" s="433">
        <f t="shared" si="6"/>
        <v>13</v>
      </c>
      <c r="W21" s="433">
        <f t="shared" si="6"/>
        <v>9</v>
      </c>
      <c r="X21" s="433">
        <f t="shared" si="6"/>
        <v>3</v>
      </c>
      <c r="Y21" s="13"/>
    </row>
    <row r="22" spans="1:25" s="12" customFormat="1" ht="44.25" customHeight="1">
      <c r="A22" s="126">
        <v>15</v>
      </c>
      <c r="B22" s="130" t="s">
        <v>284</v>
      </c>
      <c r="C22" s="122">
        <f t="shared" si="0"/>
        <v>2</v>
      </c>
      <c r="D22" s="123">
        <f t="shared" si="1"/>
        <v>1</v>
      </c>
      <c r="E22" s="114"/>
      <c r="F22" s="113"/>
      <c r="G22" s="114"/>
      <c r="H22" s="113"/>
      <c r="I22" s="114"/>
      <c r="J22" s="113"/>
      <c r="K22" s="114">
        <v>2</v>
      </c>
      <c r="L22" s="113">
        <v>1</v>
      </c>
      <c r="M22" s="114"/>
      <c r="N22" s="113"/>
      <c r="O22" s="114"/>
      <c r="P22" s="113"/>
      <c r="Q22" s="114"/>
      <c r="R22" s="113"/>
      <c r="S22" s="114"/>
      <c r="T22" s="113"/>
      <c r="U22" s="114"/>
      <c r="V22" s="113"/>
      <c r="W22" s="114"/>
      <c r="X22" s="113"/>
      <c r="Y22" s="13"/>
    </row>
    <row r="23" spans="1:25" s="12" customFormat="1" ht="31.5" customHeight="1">
      <c r="A23" s="128">
        <v>16</v>
      </c>
      <c r="B23" s="131" t="s">
        <v>285</v>
      </c>
      <c r="C23" s="120">
        <f t="shared" si="0"/>
        <v>37</v>
      </c>
      <c r="D23" s="121">
        <f t="shared" si="1"/>
        <v>14</v>
      </c>
      <c r="E23" s="433">
        <f>E11+E12+E13</f>
        <v>0</v>
      </c>
      <c r="F23" s="433">
        <f t="shared" ref="F23:X23" si="7">F11+F12+F13</f>
        <v>0</v>
      </c>
      <c r="G23" s="433">
        <f t="shared" si="7"/>
        <v>3</v>
      </c>
      <c r="H23" s="433">
        <f t="shared" si="7"/>
        <v>0</v>
      </c>
      <c r="I23" s="433">
        <f t="shared" si="7"/>
        <v>10</v>
      </c>
      <c r="J23" s="433">
        <f t="shared" si="7"/>
        <v>6</v>
      </c>
      <c r="K23" s="433">
        <f t="shared" si="7"/>
        <v>3</v>
      </c>
      <c r="L23" s="433">
        <f t="shared" si="7"/>
        <v>0</v>
      </c>
      <c r="M23" s="433">
        <f t="shared" ref="M23:R23" si="8">M11+M12+M13</f>
        <v>2</v>
      </c>
      <c r="N23" s="433">
        <f t="shared" si="8"/>
        <v>0</v>
      </c>
      <c r="O23" s="433">
        <f t="shared" si="8"/>
        <v>5</v>
      </c>
      <c r="P23" s="433">
        <f t="shared" si="8"/>
        <v>1</v>
      </c>
      <c r="Q23" s="433">
        <f t="shared" si="8"/>
        <v>4</v>
      </c>
      <c r="R23" s="433">
        <f t="shared" si="8"/>
        <v>1</v>
      </c>
      <c r="S23" s="433">
        <f t="shared" si="7"/>
        <v>7</v>
      </c>
      <c r="T23" s="433">
        <f t="shared" si="7"/>
        <v>5</v>
      </c>
      <c r="U23" s="433">
        <f t="shared" si="7"/>
        <v>2</v>
      </c>
      <c r="V23" s="433">
        <f t="shared" si="7"/>
        <v>0</v>
      </c>
      <c r="W23" s="433">
        <f t="shared" si="7"/>
        <v>1</v>
      </c>
      <c r="X23" s="433">
        <f t="shared" si="7"/>
        <v>1</v>
      </c>
      <c r="Y23" s="13"/>
    </row>
    <row r="24" spans="1:25" s="12" customFormat="1" ht="92.25" customHeight="1">
      <c r="A24" s="126">
        <v>17</v>
      </c>
      <c r="B24" s="130" t="s">
        <v>286</v>
      </c>
      <c r="C24" s="122">
        <f t="shared" si="0"/>
        <v>3</v>
      </c>
      <c r="D24" s="123">
        <f t="shared" si="1"/>
        <v>1</v>
      </c>
      <c r="E24" s="114">
        <v>1</v>
      </c>
      <c r="F24" s="113">
        <v>1</v>
      </c>
      <c r="G24" s="114">
        <v>1</v>
      </c>
      <c r="H24" s="113">
        <v>0</v>
      </c>
      <c r="I24" s="114">
        <v>1</v>
      </c>
      <c r="J24" s="113">
        <v>0</v>
      </c>
      <c r="K24" s="114"/>
      <c r="L24" s="113"/>
      <c r="M24" s="114"/>
      <c r="N24" s="113"/>
      <c r="O24" s="114"/>
      <c r="P24" s="113"/>
      <c r="Q24" s="114"/>
      <c r="R24" s="113"/>
      <c r="S24" s="114"/>
      <c r="T24" s="113"/>
      <c r="U24" s="114"/>
      <c r="V24" s="113"/>
      <c r="W24" s="114"/>
      <c r="X24" s="113"/>
    </row>
    <row r="25" spans="1:25" s="12" customFormat="1" ht="42.75" customHeight="1">
      <c r="A25" s="126">
        <v>18</v>
      </c>
      <c r="B25" s="130" t="s">
        <v>287</v>
      </c>
      <c r="C25" s="120">
        <f t="shared" si="0"/>
        <v>87</v>
      </c>
      <c r="D25" s="121">
        <f t="shared" si="1"/>
        <v>37</v>
      </c>
      <c r="E25" s="116"/>
      <c r="F25" s="117"/>
      <c r="G25" s="116">
        <v>1</v>
      </c>
      <c r="H25" s="117">
        <v>0</v>
      </c>
      <c r="I25" s="116">
        <v>7</v>
      </c>
      <c r="J25" s="117">
        <v>5</v>
      </c>
      <c r="K25" s="116">
        <v>7</v>
      </c>
      <c r="L25" s="117">
        <v>2</v>
      </c>
      <c r="M25" s="116">
        <v>7</v>
      </c>
      <c r="N25" s="117">
        <v>4</v>
      </c>
      <c r="O25" s="116">
        <v>8</v>
      </c>
      <c r="P25" s="117">
        <v>2</v>
      </c>
      <c r="Q25" s="116">
        <v>9</v>
      </c>
      <c r="R25" s="117">
        <v>2</v>
      </c>
      <c r="S25" s="116">
        <v>13</v>
      </c>
      <c r="T25" s="117">
        <v>5</v>
      </c>
      <c r="U25" s="116">
        <v>25</v>
      </c>
      <c r="V25" s="117">
        <v>13</v>
      </c>
      <c r="W25" s="116">
        <v>10</v>
      </c>
      <c r="X25" s="117">
        <v>4</v>
      </c>
      <c r="Y25" s="13"/>
    </row>
    <row r="26" spans="1:25" s="12" customFormat="1" ht="45" customHeight="1">
      <c r="A26" s="128">
        <v>19</v>
      </c>
      <c r="B26" s="131" t="s">
        <v>288</v>
      </c>
      <c r="C26" s="122">
        <f t="shared" si="0"/>
        <v>14</v>
      </c>
      <c r="D26" s="123">
        <f t="shared" si="1"/>
        <v>2</v>
      </c>
      <c r="E26" s="114"/>
      <c r="F26" s="113"/>
      <c r="G26" s="114"/>
      <c r="H26" s="113"/>
      <c r="I26" s="114"/>
      <c r="J26" s="113"/>
      <c r="K26" s="114"/>
      <c r="L26" s="113"/>
      <c r="M26" s="114"/>
      <c r="N26" s="113"/>
      <c r="O26" s="114">
        <v>1</v>
      </c>
      <c r="P26" s="113">
        <v>0</v>
      </c>
      <c r="Q26" s="114">
        <v>2</v>
      </c>
      <c r="R26" s="113">
        <v>1</v>
      </c>
      <c r="S26" s="114">
        <v>2</v>
      </c>
      <c r="T26" s="113">
        <v>0</v>
      </c>
      <c r="U26" s="114">
        <v>5</v>
      </c>
      <c r="V26" s="113">
        <v>1</v>
      </c>
      <c r="W26" s="114">
        <v>4</v>
      </c>
      <c r="X26" s="113">
        <v>0</v>
      </c>
      <c r="Y26" s="13"/>
    </row>
    <row r="27" spans="1:25" s="12" customFormat="1" ht="31.5" customHeight="1">
      <c r="A27" s="126">
        <v>20</v>
      </c>
      <c r="B27" s="132" t="s">
        <v>289</v>
      </c>
      <c r="C27" s="120">
        <f t="shared" si="0"/>
        <v>1</v>
      </c>
      <c r="D27" s="121">
        <f t="shared" si="1"/>
        <v>0</v>
      </c>
      <c r="E27" s="116"/>
      <c r="F27" s="117"/>
      <c r="G27" s="116"/>
      <c r="H27" s="117"/>
      <c r="I27" s="116"/>
      <c r="J27" s="117"/>
      <c r="K27" s="116"/>
      <c r="L27" s="117"/>
      <c r="M27" s="116"/>
      <c r="N27" s="117"/>
      <c r="O27" s="116"/>
      <c r="P27" s="117"/>
      <c r="Q27" s="116"/>
      <c r="R27" s="117"/>
      <c r="S27" s="116"/>
      <c r="T27" s="117"/>
      <c r="U27" s="116"/>
      <c r="V27" s="117"/>
      <c r="W27" s="116">
        <v>1</v>
      </c>
      <c r="X27" s="117">
        <v>0</v>
      </c>
      <c r="Y27" s="13"/>
    </row>
    <row r="28" spans="1:25" s="12" customFormat="1" ht="31.5" customHeight="1">
      <c r="A28" s="128">
        <v>21</v>
      </c>
      <c r="B28" s="133" t="s">
        <v>290</v>
      </c>
      <c r="C28" s="122">
        <f t="shared" si="0"/>
        <v>0</v>
      </c>
      <c r="D28" s="123">
        <f t="shared" si="1"/>
        <v>0</v>
      </c>
      <c r="E28" s="114"/>
      <c r="F28" s="113"/>
      <c r="G28" s="114"/>
      <c r="H28" s="113"/>
      <c r="I28" s="114"/>
      <c r="J28" s="113"/>
      <c r="K28" s="114"/>
      <c r="L28" s="113"/>
      <c r="M28" s="114"/>
      <c r="N28" s="113"/>
      <c r="O28" s="114"/>
      <c r="P28" s="113"/>
      <c r="Q28" s="114"/>
      <c r="R28" s="113"/>
      <c r="S28" s="114"/>
      <c r="T28" s="113"/>
      <c r="U28" s="114"/>
      <c r="V28" s="113"/>
      <c r="W28" s="114"/>
      <c r="X28" s="113"/>
      <c r="Y28" s="13"/>
    </row>
    <row r="29" spans="1:25" s="12" customFormat="1" ht="31.5" customHeight="1">
      <c r="A29" s="128">
        <v>22</v>
      </c>
      <c r="B29" s="133" t="s">
        <v>291</v>
      </c>
      <c r="C29" s="116"/>
      <c r="D29" s="116"/>
      <c r="E29" s="433"/>
      <c r="F29" s="435"/>
      <c r="G29" s="433"/>
      <c r="H29" s="435"/>
      <c r="I29" s="433"/>
      <c r="J29" s="435"/>
      <c r="K29" s="433"/>
      <c r="L29" s="435"/>
      <c r="M29" s="433"/>
      <c r="N29" s="435"/>
      <c r="O29" s="433"/>
      <c r="P29" s="435"/>
      <c r="Q29" s="433"/>
      <c r="R29" s="435"/>
      <c r="S29" s="433"/>
      <c r="T29" s="435"/>
      <c r="U29" s="433"/>
      <c r="V29" s="435"/>
      <c r="W29" s="433"/>
      <c r="X29" s="435"/>
      <c r="Y29" s="13"/>
    </row>
    <row r="30" spans="1:25" s="12" customFormat="1" ht="23.25" customHeight="1">
      <c r="A30" s="128"/>
      <c r="B30" s="837" t="s">
        <v>257</v>
      </c>
      <c r="C30" s="838"/>
      <c r="D30" s="838"/>
      <c r="E30" s="838"/>
      <c r="F30" s="838"/>
      <c r="G30" s="838"/>
      <c r="H30" s="838"/>
      <c r="I30" s="838"/>
      <c r="J30" s="838"/>
      <c r="K30" s="838"/>
      <c r="L30" s="838"/>
      <c r="M30" s="838"/>
      <c r="N30" s="838"/>
      <c r="O30" s="838"/>
      <c r="P30" s="838"/>
      <c r="Q30" s="838"/>
      <c r="R30" s="838"/>
      <c r="S30" s="838"/>
      <c r="T30" s="838"/>
      <c r="U30" s="838"/>
      <c r="V30" s="838"/>
      <c r="W30" s="838"/>
      <c r="X30" s="838"/>
      <c r="Y30" s="13"/>
    </row>
    <row r="31" spans="1:25" s="12" customFormat="1" ht="29.25" customHeight="1">
      <c r="A31" s="126">
        <v>23</v>
      </c>
      <c r="B31" s="133" t="s">
        <v>262</v>
      </c>
      <c r="C31" s="122">
        <f t="shared" si="0"/>
        <v>165</v>
      </c>
      <c r="D31" s="123">
        <f>F31+H31+J31+L31+N31+P31+R31+T31+V31+X31</f>
        <v>73</v>
      </c>
      <c r="E31" s="115">
        <v>14</v>
      </c>
      <c r="F31" s="113">
        <v>6</v>
      </c>
      <c r="G31" s="115">
        <v>15</v>
      </c>
      <c r="H31" s="113">
        <v>2</v>
      </c>
      <c r="I31" s="115">
        <v>11</v>
      </c>
      <c r="J31" s="113">
        <v>5</v>
      </c>
      <c r="K31" s="115">
        <v>11</v>
      </c>
      <c r="L31" s="113">
        <v>8</v>
      </c>
      <c r="M31" s="115">
        <v>15</v>
      </c>
      <c r="N31" s="113">
        <v>10</v>
      </c>
      <c r="O31" s="115">
        <v>17</v>
      </c>
      <c r="P31" s="113">
        <v>3</v>
      </c>
      <c r="Q31" s="115">
        <v>15</v>
      </c>
      <c r="R31" s="113">
        <v>8</v>
      </c>
      <c r="S31" s="115">
        <v>26</v>
      </c>
      <c r="T31" s="113">
        <v>16</v>
      </c>
      <c r="U31" s="115">
        <v>30</v>
      </c>
      <c r="V31" s="113">
        <v>11</v>
      </c>
      <c r="W31" s="115">
        <v>11</v>
      </c>
      <c r="X31" s="113">
        <v>4</v>
      </c>
    </row>
    <row r="32" spans="1:25" s="12" customFormat="1" ht="31.5" customHeight="1">
      <c r="A32" s="128">
        <v>24</v>
      </c>
      <c r="B32" s="133" t="s">
        <v>69</v>
      </c>
      <c r="C32" s="120">
        <f t="shared" si="0"/>
        <v>108</v>
      </c>
      <c r="D32" s="121">
        <f t="shared" si="1"/>
        <v>52</v>
      </c>
      <c r="E32" s="118">
        <v>2</v>
      </c>
      <c r="F32" s="117">
        <v>2</v>
      </c>
      <c r="G32" s="118">
        <v>8</v>
      </c>
      <c r="H32" s="117">
        <v>1</v>
      </c>
      <c r="I32" s="118">
        <v>6</v>
      </c>
      <c r="J32" s="117">
        <v>4</v>
      </c>
      <c r="K32" s="118">
        <v>10</v>
      </c>
      <c r="L32" s="117">
        <v>7</v>
      </c>
      <c r="M32" s="118">
        <v>10</v>
      </c>
      <c r="N32" s="117">
        <v>6</v>
      </c>
      <c r="O32" s="118">
        <v>11</v>
      </c>
      <c r="P32" s="117">
        <v>2</v>
      </c>
      <c r="Q32" s="118">
        <v>8</v>
      </c>
      <c r="R32" s="117">
        <v>3</v>
      </c>
      <c r="S32" s="118">
        <v>22</v>
      </c>
      <c r="T32" s="117">
        <v>14</v>
      </c>
      <c r="U32" s="118">
        <v>25</v>
      </c>
      <c r="V32" s="117">
        <v>10</v>
      </c>
      <c r="W32" s="118">
        <v>6</v>
      </c>
      <c r="X32" s="117">
        <v>3</v>
      </c>
    </row>
    <row r="33" spans="1:24" s="12" customFormat="1" ht="31.5" customHeight="1">
      <c r="A33" s="126">
        <v>25</v>
      </c>
      <c r="B33" s="132" t="s">
        <v>70</v>
      </c>
      <c r="C33" s="122">
        <f t="shared" si="0"/>
        <v>38</v>
      </c>
      <c r="D33" s="123">
        <f>F33+H33+J33+L33+N33+P33+R33+T33+V33+X33</f>
        <v>12</v>
      </c>
      <c r="E33" s="115">
        <v>8</v>
      </c>
      <c r="F33" s="113">
        <v>3</v>
      </c>
      <c r="G33" s="115">
        <v>7</v>
      </c>
      <c r="H33" s="113">
        <v>1</v>
      </c>
      <c r="I33" s="115">
        <v>4</v>
      </c>
      <c r="J33" s="113">
        <v>1</v>
      </c>
      <c r="K33" s="115">
        <v>1</v>
      </c>
      <c r="L33" s="113">
        <v>1</v>
      </c>
      <c r="M33" s="115">
        <v>1</v>
      </c>
      <c r="N33" s="113">
        <v>1</v>
      </c>
      <c r="O33" s="115">
        <v>4</v>
      </c>
      <c r="P33" s="113">
        <v>0</v>
      </c>
      <c r="Q33" s="115">
        <v>4</v>
      </c>
      <c r="R33" s="113">
        <v>3</v>
      </c>
      <c r="S33" s="115">
        <v>2</v>
      </c>
      <c r="T33" s="113">
        <v>1</v>
      </c>
      <c r="U33" s="115">
        <v>4</v>
      </c>
      <c r="V33" s="113">
        <v>0</v>
      </c>
      <c r="W33" s="115">
        <v>3</v>
      </c>
      <c r="X33" s="113">
        <v>1</v>
      </c>
    </row>
    <row r="34" spans="1:24" s="12" customFormat="1" ht="31.5" customHeight="1" thickBot="1">
      <c r="A34" s="134">
        <v>26</v>
      </c>
      <c r="B34" s="135" t="s">
        <v>71</v>
      </c>
      <c r="C34" s="120">
        <f t="shared" si="0"/>
        <v>19</v>
      </c>
      <c r="D34" s="121">
        <f t="shared" si="1"/>
        <v>10</v>
      </c>
      <c r="E34" s="119">
        <v>4</v>
      </c>
      <c r="F34" s="136">
        <v>1</v>
      </c>
      <c r="G34" s="119"/>
      <c r="H34" s="136"/>
      <c r="I34" s="119">
        <v>1</v>
      </c>
      <c r="J34" s="136">
        <v>0</v>
      </c>
      <c r="K34" s="119"/>
      <c r="L34" s="136"/>
      <c r="M34" s="119">
        <v>4</v>
      </c>
      <c r="N34" s="136">
        <v>3</v>
      </c>
      <c r="O34" s="119">
        <v>2</v>
      </c>
      <c r="P34" s="136">
        <v>2</v>
      </c>
      <c r="Q34" s="119">
        <v>3</v>
      </c>
      <c r="R34" s="136">
        <v>2</v>
      </c>
      <c r="S34" s="119">
        <v>2</v>
      </c>
      <c r="T34" s="136">
        <v>1</v>
      </c>
      <c r="U34" s="119">
        <v>1</v>
      </c>
      <c r="V34" s="136">
        <v>1</v>
      </c>
      <c r="W34" s="119">
        <v>2</v>
      </c>
      <c r="X34" s="136">
        <v>0</v>
      </c>
    </row>
    <row r="35" spans="1:24" ht="15.75" thickTop="1"/>
  </sheetData>
  <sheetProtection selectLockedCells="1"/>
  <mergeCells count="16">
    <mergeCell ref="B30:X30"/>
    <mergeCell ref="C5:D5"/>
    <mergeCell ref="C1:X1"/>
    <mergeCell ref="M5:N5"/>
    <mergeCell ref="K5:L5"/>
    <mergeCell ref="I5:J5"/>
    <mergeCell ref="G5:H5"/>
    <mergeCell ref="E5:F5"/>
    <mergeCell ref="W5:X5"/>
    <mergeCell ref="U5:V5"/>
    <mergeCell ref="S5:T5"/>
    <mergeCell ref="Q5:R5"/>
    <mergeCell ref="O5:P5"/>
    <mergeCell ref="A3:X3"/>
    <mergeCell ref="A1:B1"/>
    <mergeCell ref="B18:X18"/>
  </mergeCells>
  <conditionalFormatting sqref="E31 G31 I31 K31 M31 O31 Q31 S31 U31 W31 Y8:Y31">
    <cfRule type="cellIs" dxfId="561" priority="138" operator="equal">
      <formula>"грешка!"</formula>
    </cfRule>
  </conditionalFormatting>
  <conditionalFormatting sqref="B32:B34">
    <cfRule type="containsText" dxfId="560" priority="137" operator="containsText" text="грешка">
      <formula>NOT(ISERROR(SEARCH("грешка",B32)))</formula>
    </cfRule>
  </conditionalFormatting>
  <conditionalFormatting sqref="C21">
    <cfRule type="cellIs" dxfId="559" priority="66" operator="notEqual">
      <formula>C9+C10</formula>
    </cfRule>
  </conditionalFormatting>
  <conditionalFormatting sqref="D21">
    <cfRule type="cellIs" dxfId="558" priority="65" operator="notEqual">
      <formula>D9+D10</formula>
    </cfRule>
  </conditionalFormatting>
  <conditionalFormatting sqref="E21:X21">
    <cfRule type="cellIs" dxfId="557" priority="64" operator="notEqual">
      <formula>E9+E10</formula>
    </cfRule>
  </conditionalFormatting>
  <conditionalFormatting sqref="F21">
    <cfRule type="cellIs" dxfId="556" priority="63" operator="notEqual">
      <formula>F9+F10</formula>
    </cfRule>
  </conditionalFormatting>
  <conditionalFormatting sqref="G21">
    <cfRule type="cellIs" dxfId="555" priority="62" operator="notEqual">
      <formula>G9+G10</formula>
    </cfRule>
  </conditionalFormatting>
  <conditionalFormatting sqref="H21">
    <cfRule type="cellIs" dxfId="554" priority="61" operator="notEqual">
      <formula>H9+H10</formula>
    </cfRule>
  </conditionalFormatting>
  <conditionalFormatting sqref="I21">
    <cfRule type="cellIs" dxfId="553" priority="60" operator="notEqual">
      <formula>I9+I10</formula>
    </cfRule>
  </conditionalFormatting>
  <conditionalFormatting sqref="J21">
    <cfRule type="cellIs" dxfId="552" priority="59" operator="notEqual">
      <formula>J9+J10</formula>
    </cfRule>
  </conditionalFormatting>
  <conditionalFormatting sqref="K21">
    <cfRule type="cellIs" dxfId="551" priority="58" operator="notEqual">
      <formula>K9+K10</formula>
    </cfRule>
  </conditionalFormatting>
  <conditionalFormatting sqref="L21">
    <cfRule type="cellIs" dxfId="550" priority="57" operator="notEqual">
      <formula>L9+L10</formula>
    </cfRule>
  </conditionalFormatting>
  <conditionalFormatting sqref="M21">
    <cfRule type="cellIs" dxfId="549" priority="56" operator="notEqual">
      <formula>M9+M10</formula>
    </cfRule>
  </conditionalFormatting>
  <conditionalFormatting sqref="N21">
    <cfRule type="cellIs" dxfId="548" priority="55" operator="notEqual">
      <formula>N9+N10</formula>
    </cfRule>
  </conditionalFormatting>
  <conditionalFormatting sqref="O21">
    <cfRule type="cellIs" dxfId="547" priority="54" operator="notEqual">
      <formula>O9+O10</formula>
    </cfRule>
  </conditionalFormatting>
  <conditionalFormatting sqref="P21">
    <cfRule type="cellIs" dxfId="546" priority="53" operator="notEqual">
      <formula>P9+P10</formula>
    </cfRule>
  </conditionalFormatting>
  <conditionalFormatting sqref="Q21">
    <cfRule type="cellIs" dxfId="545" priority="52" operator="notEqual">
      <formula>Q9+Q10</formula>
    </cfRule>
  </conditionalFormatting>
  <conditionalFormatting sqref="R21">
    <cfRule type="cellIs" dxfId="544" priority="51" operator="notEqual">
      <formula>R9+R10</formula>
    </cfRule>
  </conditionalFormatting>
  <conditionalFormatting sqref="S21">
    <cfRule type="cellIs" dxfId="543" priority="50" operator="notEqual">
      <formula>S9+S10</formula>
    </cfRule>
  </conditionalFormatting>
  <conditionalFormatting sqref="T21">
    <cfRule type="cellIs" dxfId="542" priority="49" operator="notEqual">
      <formula>T9+T10</formula>
    </cfRule>
  </conditionalFormatting>
  <conditionalFormatting sqref="U21">
    <cfRule type="cellIs" dxfId="541" priority="48" operator="notEqual">
      <formula>U9+U10</formula>
    </cfRule>
  </conditionalFormatting>
  <conditionalFormatting sqref="V21">
    <cfRule type="cellIs" dxfId="540" priority="47" operator="notEqual">
      <formula>V9+V10</formula>
    </cfRule>
  </conditionalFormatting>
  <conditionalFormatting sqref="W21">
    <cfRule type="cellIs" dxfId="539" priority="46" operator="notEqual">
      <formula>W9+W10</formula>
    </cfRule>
  </conditionalFormatting>
  <conditionalFormatting sqref="X21">
    <cfRule type="cellIs" dxfId="538" priority="45" operator="notEqual">
      <formula>X9+X10</formula>
    </cfRule>
  </conditionalFormatting>
  <conditionalFormatting sqref="C8">
    <cfRule type="cellIs" dxfId="537" priority="44" operator="notEqual">
      <formula>C9+C10+C11+C12+C13+C14+C15+C16+C17</formula>
    </cfRule>
  </conditionalFormatting>
  <conditionalFormatting sqref="D8">
    <cfRule type="cellIs" dxfId="536" priority="43" operator="notEqual">
      <formula>D9+D10+D11+D12+D13+D14+D15+D16+D17</formula>
    </cfRule>
  </conditionalFormatting>
  <conditionalFormatting sqref="E8:X8">
    <cfRule type="cellIs" dxfId="535" priority="42" operator="notEqual">
      <formula>E9+E10+E11+E12+E13+E14+E15+E16+E17</formula>
    </cfRule>
  </conditionalFormatting>
  <conditionalFormatting sqref="F8">
    <cfRule type="cellIs" dxfId="534" priority="41" operator="notEqual">
      <formula>F9+F10+F11+F12+F13+F14+F15+F16+F17</formula>
    </cfRule>
  </conditionalFormatting>
  <conditionalFormatting sqref="G8">
    <cfRule type="cellIs" dxfId="533" priority="40" operator="notEqual">
      <formula>G9+G10+G11+G12+G13+G14+G15+G16+G17</formula>
    </cfRule>
  </conditionalFormatting>
  <conditionalFormatting sqref="H8">
    <cfRule type="cellIs" dxfId="532" priority="39" operator="notEqual">
      <formula>H9+H10+H11+H12+H13+H14+H15+H16+H17</formula>
    </cfRule>
  </conditionalFormatting>
  <conditionalFormatting sqref="I8">
    <cfRule type="cellIs" dxfId="531" priority="38" operator="notEqual">
      <formula>I9+I10+I11+I12+I13+I14+I15+I16+I17</formula>
    </cfRule>
  </conditionalFormatting>
  <conditionalFormatting sqref="J8">
    <cfRule type="cellIs" dxfId="530" priority="37" operator="notEqual">
      <formula>J9+J10+J11+J12+J13+J14+J15+J16+J17</formula>
    </cfRule>
  </conditionalFormatting>
  <conditionalFormatting sqref="K8">
    <cfRule type="cellIs" dxfId="529" priority="36" operator="notEqual">
      <formula>K9+K10+K11+K12+K13+K14+K15+K16+K17</formula>
    </cfRule>
  </conditionalFormatting>
  <conditionalFormatting sqref="L8">
    <cfRule type="cellIs" dxfId="528" priority="35" operator="notEqual">
      <formula>L9+L10+L11+L12+L13+L14+L15+L16+L17</formula>
    </cfRule>
  </conditionalFormatting>
  <conditionalFormatting sqref="M8">
    <cfRule type="cellIs" dxfId="527" priority="34" operator="notEqual">
      <formula>M9+M10+M11+M12+M13+M14+M15+M16+M17</formula>
    </cfRule>
  </conditionalFormatting>
  <conditionalFormatting sqref="N8">
    <cfRule type="cellIs" dxfId="526" priority="33" operator="notEqual">
      <formula>N9+N10+N11+N12+N13+N14+N15+N16+N17</formula>
    </cfRule>
  </conditionalFormatting>
  <conditionalFormatting sqref="O8">
    <cfRule type="cellIs" dxfId="525" priority="32" operator="notEqual">
      <formula>O9+O10+O11+O12+O13+O14+O15+O16+O17</formula>
    </cfRule>
  </conditionalFormatting>
  <conditionalFormatting sqref="P8">
    <cfRule type="cellIs" dxfId="524" priority="31" operator="notEqual">
      <formula>P9+P10+P11+P12+P13+P14+P15+P16+P17</formula>
    </cfRule>
  </conditionalFormatting>
  <conditionalFormatting sqref="Q8">
    <cfRule type="cellIs" dxfId="523" priority="30" operator="notEqual">
      <formula>Q9+Q10+Q11+Q12+Q13+Q14+Q15+Q16+Q17</formula>
    </cfRule>
  </conditionalFormatting>
  <conditionalFormatting sqref="R8">
    <cfRule type="cellIs" dxfId="522" priority="29" operator="notEqual">
      <formula>R9+R10+R11+R12+R13+R14+R15+R16+R17</formula>
    </cfRule>
  </conditionalFormatting>
  <conditionalFormatting sqref="S8">
    <cfRule type="cellIs" dxfId="521" priority="28" operator="notEqual">
      <formula>S9+S10+S11+S12+S13+S14+S15+S16+S17</formula>
    </cfRule>
  </conditionalFormatting>
  <conditionalFormatting sqref="T8">
    <cfRule type="cellIs" dxfId="520" priority="27" operator="notEqual">
      <formula>T9+T10+T11+T12+T13+T14+T15+T16+T17</formula>
    </cfRule>
  </conditionalFormatting>
  <conditionalFormatting sqref="U8">
    <cfRule type="cellIs" dxfId="519" priority="26" operator="notEqual">
      <formula>U9+U10+U11+U12+U13+U14+U15+U16+U17</formula>
    </cfRule>
  </conditionalFormatting>
  <conditionalFormatting sqref="V8">
    <cfRule type="cellIs" dxfId="518" priority="25" operator="notEqual">
      <formula>V9+V10+V11+V12+V13+V14+V15+V16+V17</formula>
    </cfRule>
  </conditionalFormatting>
  <conditionalFormatting sqref="W8">
    <cfRule type="cellIs" dxfId="517" priority="24" operator="notEqual">
      <formula>W9+W10+W11+W12+W13+W14+W15+W16+W17</formula>
    </cfRule>
  </conditionalFormatting>
  <conditionalFormatting sqref="X8">
    <cfRule type="cellIs" dxfId="516" priority="23" operator="notEqual">
      <formula>X9+X10+X11+X12+X13+X14+X15+X16+X17</formula>
    </cfRule>
  </conditionalFormatting>
  <conditionalFormatting sqref="C23">
    <cfRule type="cellIs" dxfId="515" priority="22" operator="notEqual">
      <formula>C11+C12+C13</formula>
    </cfRule>
  </conditionalFormatting>
  <conditionalFormatting sqref="D23">
    <cfRule type="cellIs" dxfId="514" priority="21" operator="notEqual">
      <formula>D11+D12+D13</formula>
    </cfRule>
  </conditionalFormatting>
  <conditionalFormatting sqref="E23:X23">
    <cfRule type="cellIs" dxfId="513" priority="20" operator="notEqual">
      <formula>E11+E12+E13</formula>
    </cfRule>
  </conditionalFormatting>
  <conditionalFormatting sqref="F23">
    <cfRule type="cellIs" dxfId="512" priority="19" operator="notEqual">
      <formula>F11+F12+F13</formula>
    </cfRule>
  </conditionalFormatting>
  <conditionalFormatting sqref="G23">
    <cfRule type="cellIs" dxfId="511" priority="18" operator="notEqual">
      <formula>G11+G12+G13</formula>
    </cfRule>
  </conditionalFormatting>
  <conditionalFormatting sqref="H23">
    <cfRule type="cellIs" dxfId="510" priority="17" operator="notEqual">
      <formula>H11+H12+H13</formula>
    </cfRule>
  </conditionalFormatting>
  <conditionalFormatting sqref="I23">
    <cfRule type="cellIs" dxfId="509" priority="16" operator="notEqual">
      <formula>I11+I12+I13</formula>
    </cfRule>
  </conditionalFormatting>
  <conditionalFormatting sqref="J23">
    <cfRule type="cellIs" dxfId="508" priority="15" operator="notEqual">
      <formula>J11+J12+J13</formula>
    </cfRule>
  </conditionalFormatting>
  <conditionalFormatting sqref="K23">
    <cfRule type="cellIs" dxfId="507" priority="14" operator="notEqual">
      <formula>K11+K12+K13</formula>
    </cfRule>
  </conditionalFormatting>
  <conditionalFormatting sqref="L23">
    <cfRule type="cellIs" dxfId="506" priority="13" operator="notEqual">
      <formula>L11+L12+L13</formula>
    </cfRule>
  </conditionalFormatting>
  <conditionalFormatting sqref="M23">
    <cfRule type="cellIs" dxfId="505" priority="12" operator="notEqual">
      <formula>M11+M12+M13</formula>
    </cfRule>
  </conditionalFormatting>
  <conditionalFormatting sqref="N23">
    <cfRule type="cellIs" dxfId="504" priority="11" operator="notEqual">
      <formula>N11+N12+N13</formula>
    </cfRule>
  </conditionalFormatting>
  <conditionalFormatting sqref="O23">
    <cfRule type="cellIs" dxfId="503" priority="10" operator="notEqual">
      <formula>O11+O12+O13</formula>
    </cfRule>
  </conditionalFormatting>
  <conditionalFormatting sqref="P23">
    <cfRule type="cellIs" dxfId="502" priority="9" operator="notEqual">
      <formula>P11+P12+P13</formula>
    </cfRule>
  </conditionalFormatting>
  <conditionalFormatting sqref="Q23">
    <cfRule type="cellIs" dxfId="501" priority="8" operator="notEqual">
      <formula>Q11+Q12+Q13</formula>
    </cfRule>
  </conditionalFormatting>
  <conditionalFormatting sqref="R23">
    <cfRule type="cellIs" dxfId="500" priority="7" operator="notEqual">
      <formula>R11+R12+R13</formula>
    </cfRule>
  </conditionalFormatting>
  <conditionalFormatting sqref="S23">
    <cfRule type="cellIs" dxfId="499" priority="6" operator="notEqual">
      <formula>S11+S12+S13</formula>
    </cfRule>
  </conditionalFormatting>
  <conditionalFormatting sqref="T23">
    <cfRule type="cellIs" dxfId="498" priority="5" operator="notEqual">
      <formula>T11+T12+T13</formula>
    </cfRule>
  </conditionalFormatting>
  <conditionalFormatting sqref="U23">
    <cfRule type="cellIs" dxfId="497" priority="4" operator="notEqual">
      <formula>U11+U12+U13</formula>
    </cfRule>
  </conditionalFormatting>
  <conditionalFormatting sqref="V23">
    <cfRule type="cellIs" dxfId="496" priority="3" operator="notEqual">
      <formula>V11+V12+V13</formula>
    </cfRule>
  </conditionalFormatting>
  <conditionalFormatting sqref="W23">
    <cfRule type="cellIs" dxfId="495" priority="2" operator="notEqual">
      <formula>W11+W12+W13</formula>
    </cfRule>
  </conditionalFormatting>
  <conditionalFormatting sqref="X23">
    <cfRule type="cellIs" dxfId="494" priority="1" operator="notEqual">
      <formula>X11+X12+X13</formula>
    </cfRule>
  </conditionalFormatting>
  <dataValidations count="8">
    <dataValidation type="custom" allowBlank="1" showInputMessage="1" showErrorMessage="1" errorTitle="Грешна стойност" error="Броят на жените е по по-малък или равен на общия брой." sqref="F31:F34 X31:X34 V31:V34 T31:T34 R31:R34 P31:P34 N31:N34 L31:L34 J31:J34 H31:H34">
      <formula1>E31:E55&gt;=F31:F55</formula1>
    </dataValidation>
    <dataValidation operator="equal" allowBlank="1" showInputMessage="1" showErrorMessage="1" sqref="C21"/>
    <dataValidation type="custom" allowBlank="1" showInputMessage="1" showErrorMessage="1" errorTitle="Грешна стойност" error="Броят на жените е по по-малък или равен на общия брой." sqref="H7 F7 X7 V7 T7 R7 P7 N7 L7 J7">
      <formula1>E7:E34&gt;=F7:F34</formula1>
    </dataValidation>
    <dataValidation type="custom" allowBlank="1" showInputMessage="1" showErrorMessage="1" errorTitle="Грешна стойност" error="Броят на жените е по по-малък или равен на общия брой." sqref="H24 F24 F22 H22 J22 L22 N22 P22 R22 T22 V22 X22 X19:X20 F19:F20 H19:H20 J19:J20 L19:L20 N19:N20 P19:P20 R19:R20 T19:T20 V19:V20 X24 V24 T24 R24 P24 N24 L24 J24">
      <formula1>E19:E36&gt;=F19:F36</formula1>
    </dataValidation>
    <dataValidation type="whole" allowBlank="1" showInputMessage="1" showErrorMessage="1" error="Въведете цяло число!" sqref="E8:E17 I8:I17 K8:K17 M8:M17 O8:O17 Q8:Q17 S8:S17 U8:U17 W8:W17 G8:G17 F8 H8 J8 L8 N8 P8 R8 T8 V8 X8">
      <formula1>0</formula1>
      <formula2>1000</formula2>
    </dataValidation>
    <dataValidation type="custom" allowBlank="1" showInputMessage="1" showErrorMessage="1" errorTitle="Грешна стойност" error="Броят на жените е по по-малък или равен на общия брой." sqref="V9:V13 V25:V26 T25:T26 R25:R26 P25:P26 N25:N26 L25:L26 J25:J26 H25:H26 F25:F26 X25:X26 T9:T13 R9:R13 P9:P13 N9:N13 L9:L13 J9:J13 H9:H13 F9:F13 X9:X13">
      <formula1>E9:E31&gt;=F9:F31</formula1>
    </dataValidation>
    <dataValidation type="custom" allowBlank="1" showInputMessage="1" showErrorMessage="1" errorTitle="Грешна стойност" error="Броят на жените е по по-малък или равен на общия брой." sqref="T27:T29 R27:R29 P27:P29 N27:N29 L27:L29 J27:J29 H27:H29 F27:F29 X27:X29 V27:V29">
      <formula1>E27:E53&gt;=F27:F53</formula1>
    </dataValidation>
    <dataValidation type="custom" allowBlank="1" showInputMessage="1" showErrorMessage="1" errorTitle="Грешна стойност" error="Броят на жените е по по-малък или равен на общия брой." sqref="F14:F17 X14:X17 V14:V17 T14:T17 R14:R17 P14:P17 N14:N17 L14:L17 J14:J17 H14:H17">
      <formula1>E14:E32&gt;=F14:F32</formula1>
    </dataValidation>
  </dataValidations>
  <printOptions horizontalCentered="1"/>
  <pageMargins left="0.31496062992125984" right="0.31496062992125984" top="0.62992125984251968" bottom="0.51181102362204722" header="0" footer="0"/>
  <pageSetup paperSize="9" scale="45" orientation="landscape" blackAndWhite="1" r:id="rId1"/>
  <headerFooter>
    <oddHeader>&amp;L&amp;G&amp;R&amp;F</oddHeader>
    <oddFooter>&amp;LЧовешки ресурси (подпис):                              Гл. счетоводител (подпис):&amp;CНаучен секретар (подпис):                                         Директор (подпис и печат):&amp;Rстр. &amp;P от &amp;N   &amp;A</oddFooter>
  </headerFooter>
  <ignoredErrors>
    <ignoredError sqref="F21" unlocked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0"/>
  <sheetViews>
    <sheetView topLeftCell="A3" zoomScale="57" zoomScaleNormal="57" workbookViewId="0">
      <selection activeCell="V13" sqref="V13"/>
    </sheetView>
  </sheetViews>
  <sheetFormatPr defaultRowHeight="15"/>
  <cols>
    <col min="10" max="10" width="12.7109375" bestFit="1" customWidth="1"/>
    <col min="15" max="15" width="10.7109375" bestFit="1" customWidth="1"/>
    <col min="18" max="18" width="10.7109375" bestFit="1" customWidth="1"/>
    <col min="21" max="22" width="11" bestFit="1" customWidth="1"/>
    <col min="23" max="23" width="11.42578125" bestFit="1" customWidth="1"/>
  </cols>
  <sheetData>
    <row r="1" spans="1:37" ht="18.75">
      <c r="A1" s="458" t="s">
        <v>57</v>
      </c>
      <c r="B1" s="458"/>
      <c r="C1" s="458"/>
      <c r="D1" s="458"/>
      <c r="E1" s="458"/>
      <c r="F1" s="456" t="str">
        <f>Name</f>
        <v>Институт по физика на твърдото тяло (ИФТТ)</v>
      </c>
      <c r="G1" s="456"/>
      <c r="H1" s="456"/>
      <c r="I1" s="456"/>
      <c r="J1" s="456"/>
      <c r="K1" s="456"/>
      <c r="L1" s="456"/>
      <c r="M1" s="456"/>
      <c r="N1" s="456"/>
    </row>
    <row r="2" spans="1:37" ht="15.75">
      <c r="D2" s="2"/>
      <c r="E2" s="2"/>
      <c r="F2" s="147"/>
    </row>
    <row r="3" spans="1:37" ht="231" customHeight="1">
      <c r="A3" s="960" t="s">
        <v>354</v>
      </c>
      <c r="B3" s="960"/>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c r="AJ3" s="960"/>
      <c r="AK3" s="960"/>
    </row>
    <row r="4" spans="1:37" ht="15.75">
      <c r="B4" s="146"/>
      <c r="D4" s="2"/>
      <c r="E4" s="2"/>
      <c r="F4" s="146"/>
      <c r="G4" s="146"/>
      <c r="H4" s="146"/>
      <c r="I4" s="146"/>
      <c r="J4" s="146"/>
    </row>
    <row r="5" spans="1:37" ht="18">
      <c r="A5" s="942" t="s">
        <v>56</v>
      </c>
      <c r="B5" s="942"/>
      <c r="C5" s="942"/>
      <c r="D5" s="942"/>
      <c r="E5" s="58">
        <f>COUNTA(A12:A18)</f>
        <v>4</v>
      </c>
      <c r="F5" s="888" t="s">
        <v>259</v>
      </c>
      <c r="G5" s="888"/>
      <c r="H5" s="888"/>
      <c r="I5" s="888"/>
      <c r="J5" s="722">
        <f>SUM(W12:W18)</f>
        <v>354659.03</v>
      </c>
      <c r="K5" s="932" t="s">
        <v>260</v>
      </c>
      <c r="L5" s="932"/>
      <c r="M5" s="932"/>
      <c r="N5" s="932"/>
      <c r="O5" s="932"/>
      <c r="P5" s="723">
        <f>SUM(X12:X18)</f>
        <v>0</v>
      </c>
      <c r="Q5" s="888" t="s">
        <v>261</v>
      </c>
      <c r="R5" s="888"/>
      <c r="S5" s="888"/>
      <c r="T5" s="888"/>
      <c r="U5" s="888"/>
      <c r="V5" s="888"/>
      <c r="W5" s="722">
        <f>SUM(Z12:Z18)</f>
        <v>3605</v>
      </c>
      <c r="X5" s="469"/>
      <c r="Y5" s="469"/>
      <c r="Z5" s="469"/>
      <c r="AA5" s="469"/>
      <c r="AB5" s="469"/>
      <c r="AC5" s="469"/>
      <c r="AD5" s="469"/>
      <c r="AE5" s="469"/>
      <c r="AF5" s="469"/>
    </row>
    <row r="6" spans="1:37" ht="16.5" thickBot="1">
      <c r="A6" s="469"/>
      <c r="B6" s="469"/>
      <c r="C6" s="469"/>
      <c r="D6" s="46"/>
      <c r="E6" s="46"/>
      <c r="F6" s="150"/>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row>
    <row r="7" spans="1:37" ht="235.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c r="AG7" s="970" t="s">
        <v>268</v>
      </c>
      <c r="AH7" s="971"/>
      <c r="AI7" s="976" t="s">
        <v>131</v>
      </c>
      <c r="AJ7" s="964" t="s">
        <v>300</v>
      </c>
      <c r="AK7" s="965"/>
    </row>
    <row r="8" spans="1:37" ht="17.25"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c r="AG8" s="972"/>
      <c r="AH8" s="973"/>
      <c r="AI8" s="977"/>
      <c r="AJ8" s="966"/>
      <c r="AK8" s="967"/>
    </row>
    <row r="9" spans="1:37" ht="16.5"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c r="AG9" s="974"/>
      <c r="AH9" s="975"/>
      <c r="AI9" s="977"/>
      <c r="AJ9" s="968"/>
      <c r="AK9" s="969"/>
    </row>
    <row r="10" spans="1:37" ht="67.5" thickBot="1">
      <c r="A10" s="904"/>
      <c r="B10" s="904"/>
      <c r="C10" s="904"/>
      <c r="D10" s="471" t="s">
        <v>179</v>
      </c>
      <c r="E10" s="471"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c r="AG10" s="467" t="s">
        <v>301</v>
      </c>
      <c r="AH10" s="152" t="s">
        <v>302</v>
      </c>
      <c r="AI10" s="978"/>
      <c r="AJ10" s="151" t="s">
        <v>42</v>
      </c>
      <c r="AK10" s="153" t="s">
        <v>135</v>
      </c>
    </row>
    <row r="11" spans="1:37" ht="16.5"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c r="AG11" s="53" t="s">
        <v>134</v>
      </c>
      <c r="AH11" s="53" t="s">
        <v>182</v>
      </c>
      <c r="AI11" s="53" t="s">
        <v>246</v>
      </c>
      <c r="AJ11" s="53" t="s">
        <v>247</v>
      </c>
      <c r="AK11" s="172" t="s">
        <v>248</v>
      </c>
    </row>
    <row r="12" spans="1:37" ht="213.75" customHeight="1" thickTop="1" thickBot="1">
      <c r="A12" s="681" t="s">
        <v>1276</v>
      </c>
      <c r="B12" s="658"/>
      <c r="C12" s="682" t="s">
        <v>1277</v>
      </c>
      <c r="D12" s="725">
        <v>2012</v>
      </c>
      <c r="E12" s="726">
        <v>2012</v>
      </c>
      <c r="F12" s="727"/>
      <c r="G12" s="659" t="s">
        <v>237</v>
      </c>
      <c r="H12" s="659" t="s">
        <v>1278</v>
      </c>
      <c r="I12" s="659" t="s">
        <v>1191</v>
      </c>
      <c r="J12" s="682"/>
      <c r="K12" s="659">
        <v>2013</v>
      </c>
      <c r="L12" s="659">
        <v>2017</v>
      </c>
      <c r="M12" s="659" t="s">
        <v>39</v>
      </c>
      <c r="N12" s="661"/>
      <c r="O12" s="662"/>
      <c r="P12" s="716"/>
      <c r="Q12" s="661"/>
      <c r="R12" s="662"/>
      <c r="S12" s="716"/>
      <c r="T12" s="661" t="s">
        <v>127</v>
      </c>
      <c r="U12" s="771">
        <v>489808</v>
      </c>
      <c r="V12" s="717">
        <v>957981.18064000004</v>
      </c>
      <c r="W12" s="772">
        <v>354659.03</v>
      </c>
      <c r="X12" s="676"/>
      <c r="Y12" s="677"/>
      <c r="Z12" s="676"/>
      <c r="AA12" s="677"/>
      <c r="AB12" s="659"/>
      <c r="AC12" s="682" t="s">
        <v>1192</v>
      </c>
      <c r="AD12" s="683">
        <v>4</v>
      </c>
      <c r="AE12" s="684">
        <v>2</v>
      </c>
      <c r="AF12" s="685">
        <v>0</v>
      </c>
      <c r="AG12" s="763"/>
      <c r="AH12" s="764"/>
      <c r="AI12" s="765"/>
      <c r="AJ12" s="766">
        <v>2</v>
      </c>
      <c r="AK12" s="685">
        <v>4</v>
      </c>
    </row>
    <row r="13" spans="1:37" ht="142.5" thickTop="1" thickBot="1">
      <c r="A13" s="792" t="s">
        <v>1211</v>
      </c>
      <c r="B13" s="734"/>
      <c r="C13" s="682" t="s">
        <v>1279</v>
      </c>
      <c r="D13" s="735">
        <v>2012</v>
      </c>
      <c r="E13" s="735">
        <v>2012</v>
      </c>
      <c r="F13" s="736"/>
      <c r="G13" s="659" t="s">
        <v>237</v>
      </c>
      <c r="H13" s="659" t="s">
        <v>1212</v>
      </c>
      <c r="I13" s="659" t="s">
        <v>1213</v>
      </c>
      <c r="J13" s="673"/>
      <c r="K13" s="659">
        <v>2013</v>
      </c>
      <c r="L13" s="659">
        <v>2016</v>
      </c>
      <c r="M13" s="659" t="s">
        <v>39</v>
      </c>
      <c r="N13" s="687" t="s">
        <v>127</v>
      </c>
      <c r="O13" s="688">
        <v>100669</v>
      </c>
      <c r="P13" s="694"/>
      <c r="Q13" s="687" t="s">
        <v>127</v>
      </c>
      <c r="R13" s="688">
        <v>100669</v>
      </c>
      <c r="S13" s="694"/>
      <c r="T13" s="687" t="s">
        <v>127</v>
      </c>
      <c r="U13" s="773">
        <v>100669</v>
      </c>
      <c r="V13" s="717">
        <v>200000</v>
      </c>
      <c r="W13" s="774"/>
      <c r="X13" s="697"/>
      <c r="Y13" s="699"/>
      <c r="Z13" s="697"/>
      <c r="AA13" s="699"/>
      <c r="AB13" s="672"/>
      <c r="AC13" s="673"/>
      <c r="AD13" s="678"/>
      <c r="AE13" s="679"/>
      <c r="AF13" s="680"/>
      <c r="AG13" s="767"/>
      <c r="AH13" s="768"/>
      <c r="AI13" s="769"/>
      <c r="AJ13" s="770">
        <v>3</v>
      </c>
      <c r="AK13" s="680"/>
    </row>
    <row r="14" spans="1:37" ht="282.75" thickTop="1" thickBot="1">
      <c r="A14" s="671" t="s">
        <v>1280</v>
      </c>
      <c r="B14" s="734"/>
      <c r="C14" s="682" t="s">
        <v>1281</v>
      </c>
      <c r="D14" s="735">
        <v>2012</v>
      </c>
      <c r="E14" s="735">
        <v>2012</v>
      </c>
      <c r="F14" s="736" t="s">
        <v>1282</v>
      </c>
      <c r="G14" s="659" t="s">
        <v>1283</v>
      </c>
      <c r="H14" s="659" t="s">
        <v>620</v>
      </c>
      <c r="I14" s="659">
        <v>9795792</v>
      </c>
      <c r="J14" s="673" t="s">
        <v>1284</v>
      </c>
      <c r="K14" s="659">
        <v>2012</v>
      </c>
      <c r="L14" s="659">
        <v>2016</v>
      </c>
      <c r="M14" s="659" t="s">
        <v>39</v>
      </c>
      <c r="N14" s="687"/>
      <c r="O14" s="688"/>
      <c r="P14" s="694"/>
      <c r="Q14" s="687"/>
      <c r="R14" s="688"/>
      <c r="S14" s="694"/>
      <c r="T14" s="687"/>
      <c r="U14" s="688"/>
      <c r="V14" s="664">
        <v>0</v>
      </c>
      <c r="X14" s="697"/>
      <c r="Y14" s="699"/>
      <c r="Z14" s="720">
        <v>3605</v>
      </c>
      <c r="AA14" s="699"/>
      <c r="AB14" s="672"/>
      <c r="AC14" s="673"/>
      <c r="AD14" s="678"/>
      <c r="AE14" s="679"/>
      <c r="AF14" s="680"/>
      <c r="AG14" s="767"/>
      <c r="AH14" s="768"/>
      <c r="AI14" s="769" t="s">
        <v>1285</v>
      </c>
      <c r="AJ14" s="770">
        <v>1</v>
      </c>
      <c r="AK14" s="680">
        <v>31</v>
      </c>
    </row>
    <row r="15" spans="1:37" ht="409.5" customHeight="1" thickTop="1" thickBot="1">
      <c r="A15" s="671" t="s">
        <v>1286</v>
      </c>
      <c r="B15" s="734"/>
      <c r="C15" s="682" t="s">
        <v>1287</v>
      </c>
      <c r="D15" s="735">
        <v>2012</v>
      </c>
      <c r="E15" s="735">
        <v>2012</v>
      </c>
      <c r="F15" s="736">
        <v>316309</v>
      </c>
      <c r="G15" s="659" t="s">
        <v>236</v>
      </c>
      <c r="H15" s="659" t="s">
        <v>743</v>
      </c>
      <c r="I15" s="659" t="s">
        <v>1288</v>
      </c>
      <c r="J15" s="673"/>
      <c r="K15" s="659">
        <v>2013</v>
      </c>
      <c r="L15" s="659">
        <v>2017</v>
      </c>
      <c r="M15" s="659" t="s">
        <v>39</v>
      </c>
      <c r="N15" s="687"/>
      <c r="O15" s="688"/>
      <c r="P15" s="694"/>
      <c r="Q15" s="687"/>
      <c r="R15" s="688"/>
      <c r="S15" s="694"/>
      <c r="T15" s="687" t="s">
        <v>127</v>
      </c>
      <c r="U15" s="775">
        <v>4541369</v>
      </c>
      <c r="V15" s="776">
        <v>8855699</v>
      </c>
      <c r="W15" s="697"/>
      <c r="X15" s="697"/>
      <c r="Y15" s="699"/>
      <c r="Z15" s="697"/>
      <c r="AA15" s="699"/>
      <c r="AB15" s="672"/>
      <c r="AC15" s="673"/>
      <c r="AD15" s="678"/>
      <c r="AE15" s="679"/>
      <c r="AF15" s="680"/>
      <c r="AG15" s="767"/>
      <c r="AH15" s="768" t="s">
        <v>1289</v>
      </c>
      <c r="AI15" s="769" t="s">
        <v>1290</v>
      </c>
      <c r="AJ15" s="770">
        <v>3</v>
      </c>
      <c r="AK15" s="680">
        <v>37</v>
      </c>
    </row>
    <row r="16" spans="1:37" ht="16.5" thickTop="1" thickBot="1">
      <c r="A16" s="373"/>
      <c r="B16" s="393"/>
      <c r="C16" s="195"/>
      <c r="D16" s="396"/>
      <c r="E16" s="396"/>
      <c r="F16" s="376"/>
      <c r="G16" s="201"/>
      <c r="H16" s="201"/>
      <c r="I16" s="201"/>
      <c r="J16" s="375"/>
      <c r="K16" s="201"/>
      <c r="L16" s="201"/>
      <c r="M16" s="201"/>
      <c r="N16" s="377"/>
      <c r="O16" s="378"/>
      <c r="P16" s="379"/>
      <c r="Q16" s="377"/>
      <c r="R16" s="378"/>
      <c r="S16" s="379"/>
      <c r="T16" s="377"/>
      <c r="U16" s="378"/>
      <c r="V16" s="429"/>
      <c r="W16" s="380"/>
      <c r="X16" s="380"/>
      <c r="Y16" s="388"/>
      <c r="Z16" s="380"/>
      <c r="AA16" s="388"/>
      <c r="AB16" s="374"/>
      <c r="AC16" s="375"/>
      <c r="AD16" s="436"/>
      <c r="AE16" s="437"/>
      <c r="AF16" s="438"/>
      <c r="AG16" s="439"/>
      <c r="AH16" s="440"/>
      <c r="AI16" s="441"/>
      <c r="AJ16" s="442"/>
      <c r="AK16" s="438"/>
    </row>
    <row r="17" spans="1:37" ht="16.5" thickTop="1" thickBot="1">
      <c r="A17" s="203"/>
      <c r="B17" s="394"/>
      <c r="C17" s="195"/>
      <c r="D17" s="308"/>
      <c r="E17" s="308"/>
      <c r="F17" s="205"/>
      <c r="G17" s="201"/>
      <c r="H17" s="201"/>
      <c r="I17" s="201"/>
      <c r="J17" s="204"/>
      <c r="K17" s="201"/>
      <c r="L17" s="201"/>
      <c r="M17" s="201"/>
      <c r="N17" s="390"/>
      <c r="O17" s="206"/>
      <c r="P17" s="207"/>
      <c r="Q17" s="390"/>
      <c r="R17" s="206"/>
      <c r="S17" s="207"/>
      <c r="T17" s="390"/>
      <c r="U17" s="206"/>
      <c r="V17" s="429"/>
      <c r="W17" s="208"/>
      <c r="X17" s="208"/>
      <c r="Y17" s="391"/>
      <c r="Z17" s="208"/>
      <c r="AA17" s="391"/>
      <c r="AB17" s="389"/>
      <c r="AC17" s="204"/>
      <c r="AD17" s="209"/>
      <c r="AE17" s="210"/>
      <c r="AF17" s="211"/>
      <c r="AG17" s="216"/>
      <c r="AH17" s="217"/>
      <c r="AI17" s="218"/>
      <c r="AJ17" s="219"/>
      <c r="AK17" s="211"/>
    </row>
    <row r="18" spans="1:37" ht="15.75" thickTop="1">
      <c r="A18" s="203"/>
      <c r="B18" s="394"/>
      <c r="C18" s="195"/>
      <c r="D18" s="308"/>
      <c r="E18" s="308"/>
      <c r="F18" s="205"/>
      <c r="G18" s="201"/>
      <c r="H18" s="201"/>
      <c r="I18" s="201"/>
      <c r="J18" s="204"/>
      <c r="K18" s="201"/>
      <c r="L18" s="201"/>
      <c r="M18" s="201"/>
      <c r="N18" s="390"/>
      <c r="O18" s="206"/>
      <c r="P18" s="207"/>
      <c r="Q18" s="390"/>
      <c r="R18" s="206"/>
      <c r="S18" s="207"/>
      <c r="T18" s="390"/>
      <c r="U18" s="206"/>
      <c r="V18" s="429"/>
      <c r="W18" s="208"/>
      <c r="X18" s="208"/>
      <c r="Y18" s="391"/>
      <c r="Z18" s="208"/>
      <c r="AA18" s="391"/>
      <c r="AB18" s="389"/>
      <c r="AC18" s="204"/>
      <c r="AD18" s="209"/>
      <c r="AE18" s="210"/>
      <c r="AF18" s="211"/>
      <c r="AG18" s="216"/>
      <c r="AH18" s="217"/>
      <c r="AI18" s="218"/>
      <c r="AJ18" s="219"/>
      <c r="AK18" s="211"/>
    </row>
    <row r="19" spans="1:37" ht="25.5" customHeight="1" thickBot="1">
      <c r="A19" s="961" t="s">
        <v>176</v>
      </c>
      <c r="B19" s="962"/>
      <c r="C19" s="962"/>
      <c r="D19" s="962"/>
      <c r="E19" s="962"/>
      <c r="F19" s="962"/>
      <c r="G19" s="962"/>
      <c r="H19" s="962"/>
      <c r="I19" s="962"/>
      <c r="J19" s="962"/>
      <c r="K19" s="962"/>
      <c r="L19" s="962"/>
      <c r="M19" s="962"/>
      <c r="N19" s="962"/>
      <c r="O19" s="962"/>
      <c r="P19" s="962"/>
      <c r="Q19" s="962"/>
      <c r="R19" s="962"/>
      <c r="S19" s="962"/>
      <c r="T19" s="962"/>
      <c r="U19" s="962"/>
      <c r="V19" s="962"/>
      <c r="W19" s="962"/>
      <c r="X19" s="962"/>
      <c r="Y19" s="962"/>
      <c r="Z19" s="962"/>
      <c r="AA19" s="962"/>
      <c r="AB19" s="962"/>
      <c r="AC19" s="962"/>
      <c r="AD19" s="962"/>
      <c r="AE19" s="962"/>
      <c r="AF19" s="962"/>
      <c r="AG19" s="962"/>
      <c r="AH19" s="962"/>
      <c r="AI19" s="962"/>
      <c r="AJ19" s="962"/>
      <c r="AK19" s="963"/>
    </row>
    <row r="20" spans="1:37" ht="15.75" thickTop="1"/>
  </sheetData>
  <mergeCells count="43">
    <mergeCell ref="AJ7:AK9"/>
    <mergeCell ref="X9:X10"/>
    <mergeCell ref="Y9:Y10"/>
    <mergeCell ref="Z9:Z10"/>
    <mergeCell ref="AA9:AA10"/>
    <mergeCell ref="AG7:AH9"/>
    <mergeCell ref="AI7:AI10"/>
    <mergeCell ref="AC7:AC10"/>
    <mergeCell ref="AD7:AF7"/>
    <mergeCell ref="AF8:AF10"/>
    <mergeCell ref="AD8:AD10"/>
    <mergeCell ref="AE8:AE10"/>
    <mergeCell ref="N9:O9"/>
    <mergeCell ref="P9:P10"/>
    <mergeCell ref="AB7:AB10"/>
    <mergeCell ref="M7:M10"/>
    <mergeCell ref="N7:V7"/>
    <mergeCell ref="W7:W10"/>
    <mergeCell ref="X7:Y8"/>
    <mergeCell ref="Z7:AA8"/>
    <mergeCell ref="Q9:R9"/>
    <mergeCell ref="S9:S10"/>
    <mergeCell ref="T9:U9"/>
    <mergeCell ref="V9:V10"/>
    <mergeCell ref="N8:P8"/>
    <mergeCell ref="Q8:S8"/>
    <mergeCell ref="T8:V8"/>
    <mergeCell ref="K7:L9"/>
    <mergeCell ref="A3:AK3"/>
    <mergeCell ref="A19:AK19"/>
    <mergeCell ref="A5:D5"/>
    <mergeCell ref="F5:I5"/>
    <mergeCell ref="K5:O5"/>
    <mergeCell ref="Q5:V5"/>
    <mergeCell ref="A7:A10"/>
    <mergeCell ref="B7:B10"/>
    <mergeCell ref="C7:C10"/>
    <mergeCell ref="D7:E9"/>
    <mergeCell ref="F7:F10"/>
    <mergeCell ref="G7:G10"/>
    <mergeCell ref="H7:H10"/>
    <mergeCell ref="I7:I10"/>
    <mergeCell ref="J7:J10"/>
  </mergeCells>
  <conditionalFormatting sqref="A7 A11">
    <cfRule type="duplicateValues" dxfId="361" priority="15"/>
  </conditionalFormatting>
  <conditionalFormatting sqref="K16:K18">
    <cfRule type="expression" dxfId="360" priority="14">
      <formula>AND(COUNTBLANK($A16)=0,COUNTBLANK($K16)=1)</formula>
    </cfRule>
  </conditionalFormatting>
  <conditionalFormatting sqref="L16:L18">
    <cfRule type="expression" dxfId="359" priority="13">
      <formula>AND(COUNTBLANK($A16)=0,COUNTBLANK($L16)=1)</formula>
    </cfRule>
  </conditionalFormatting>
  <conditionalFormatting sqref="M16:M18">
    <cfRule type="expression" dxfId="358" priority="12">
      <formula>AND(COUNTBLANK($A16)=0,COUNTBLANK($M16)=1)</formula>
    </cfRule>
  </conditionalFormatting>
  <conditionalFormatting sqref="G16:G18">
    <cfRule type="expression" dxfId="357" priority="11">
      <formula>AND(COUNTBLANK($A16)=0,COUNTBLANK($G16)=1)</formula>
    </cfRule>
  </conditionalFormatting>
  <conditionalFormatting sqref="H16:H18">
    <cfRule type="expression" dxfId="356" priority="10">
      <formula>AND(COUNTBLANK($A16)=0,COUNTBLANK($H16)=1)</formula>
    </cfRule>
  </conditionalFormatting>
  <conditionalFormatting sqref="I16:I18">
    <cfRule type="expression" dxfId="355" priority="9">
      <formula>AND(COUNTBLANK($A16)=0,COUNTBLANK($I16)=1)</formula>
    </cfRule>
  </conditionalFormatting>
  <conditionalFormatting sqref="V16:V18">
    <cfRule type="expression" dxfId="354" priority="8">
      <formula>AND(COUNTBLANK($A16)=0,COUNTBLANK($V16)=1)</formula>
    </cfRule>
  </conditionalFormatting>
  <conditionalFormatting sqref="V12:V15">
    <cfRule type="expression" dxfId="353" priority="1">
      <formula>AND(COUNTBLANK($A12)=0,COUNTBLANK($V12)=1)</formula>
    </cfRule>
  </conditionalFormatting>
  <conditionalFormatting sqref="K12:K15">
    <cfRule type="expression" dxfId="352" priority="7">
      <formula>AND(COUNTBLANK($A12)=0,COUNTBLANK($K12)=1)</formula>
    </cfRule>
  </conditionalFormatting>
  <conditionalFormatting sqref="L12:L15">
    <cfRule type="expression" dxfId="351" priority="6">
      <formula>AND(COUNTBLANK($A12)=0,COUNTBLANK($L12)=1)</formula>
    </cfRule>
  </conditionalFormatting>
  <conditionalFormatting sqref="M12:M15">
    <cfRule type="expression" dxfId="350" priority="5">
      <formula>AND(COUNTBLANK($A12)=0,COUNTBLANK($M12)=1)</formula>
    </cfRule>
  </conditionalFormatting>
  <conditionalFormatting sqref="G12:G15">
    <cfRule type="expression" dxfId="349" priority="4">
      <formula>AND(COUNTBLANK($A12)=0,COUNTBLANK($G12)=1)</formula>
    </cfRule>
  </conditionalFormatting>
  <conditionalFormatting sqref="H12:H15">
    <cfRule type="expression" dxfId="348" priority="3">
      <formula>AND(COUNTBLANK($A12)=0,COUNTBLANK($H12)=1)</formula>
    </cfRule>
  </conditionalFormatting>
  <conditionalFormatting sqref="I12:I15">
    <cfRule type="expression" dxfId="347" priority="2">
      <formula>AND(COUNTBLANK($A12)=0,COUNTBLANK($I12)=1)</formula>
    </cfRule>
  </conditionalFormatting>
  <dataValidations count="4">
    <dataValidation type="whole" operator="lessThanOrEqual" allowBlank="1" showInputMessage="1" showErrorMessage="1" error="Въведете година с четири цифри" promptTitle="Въведете година" prompt="гггг" sqref="K12:K18">
      <formula1>2014</formula1>
    </dataValidation>
    <dataValidation type="whole" operator="greaterThanOrEqual" allowBlank="1" showInputMessage="1" showErrorMessage="1" error="Въведете година с четири цифри" promptTitle="Въведете година" prompt="ГГГГ" sqref="L12:L18">
      <formula1>2010</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18">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18">
      <formula1>Водещ</formula1>
    </dataValidation>
  </dataValidations>
  <pageMargins left="0.7" right="0.7" top="0.75" bottom="0.75" header="0.3" footer="0.3"/>
  <pageSetup paperSize="9" scale="37"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9"/>
  <sheetViews>
    <sheetView topLeftCell="A31" zoomScale="50" zoomScaleNormal="50" workbookViewId="0">
      <selection activeCell="AL26" sqref="AL26"/>
    </sheetView>
  </sheetViews>
  <sheetFormatPr defaultRowHeight="15"/>
  <sheetData>
    <row r="1" spans="1:37" ht="18.75">
      <c r="A1" s="457" t="s">
        <v>57</v>
      </c>
      <c r="B1" s="457"/>
      <c r="C1" s="457"/>
      <c r="D1" s="457"/>
      <c r="E1" s="457"/>
      <c r="F1" s="456" t="str">
        <f>Name</f>
        <v>Институт по физика на твърдото тяло (ИФТТ)</v>
      </c>
      <c r="G1" s="456"/>
      <c r="H1" s="456"/>
      <c r="I1" s="456"/>
      <c r="J1" s="456"/>
      <c r="K1" s="456"/>
      <c r="L1" s="456"/>
      <c r="M1" s="456"/>
      <c r="N1" s="456"/>
    </row>
    <row r="2" spans="1:37" ht="15.75">
      <c r="F2" s="57"/>
    </row>
    <row r="3" spans="1:37" ht="238.5" customHeight="1">
      <c r="A3" s="887" t="s">
        <v>355</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row>
    <row r="4" spans="1:37" ht="15.75">
      <c r="F4" s="2"/>
      <c r="G4" s="2"/>
      <c r="H4" s="2"/>
      <c r="I4" s="2"/>
      <c r="J4" s="2"/>
    </row>
    <row r="5" spans="1:37" s="469" customFormat="1" ht="18">
      <c r="A5" s="942" t="s">
        <v>56</v>
      </c>
      <c r="B5" s="942"/>
      <c r="C5" s="942"/>
      <c r="D5" s="942"/>
      <c r="E5" s="58">
        <f>COUNTA(A12:A36)</f>
        <v>23</v>
      </c>
      <c r="F5" s="888"/>
      <c r="G5" s="888"/>
      <c r="H5" s="888"/>
      <c r="I5" s="888"/>
      <c r="J5" s="476"/>
      <c r="K5" s="979"/>
      <c r="L5" s="979"/>
      <c r="M5" s="979"/>
      <c r="N5" s="979"/>
      <c r="O5" s="979"/>
      <c r="P5" s="477"/>
      <c r="Q5" s="980"/>
      <c r="R5" s="980"/>
      <c r="S5" s="980"/>
      <c r="T5" s="980"/>
      <c r="U5" s="980"/>
      <c r="V5" s="980"/>
      <c r="W5" s="476"/>
      <c r="X5" s="478"/>
    </row>
    <row r="6" spans="1:37" s="469" customFormat="1" ht="16.5" thickBot="1">
      <c r="D6" s="46"/>
      <c r="E6" s="46"/>
      <c r="F6" s="150"/>
    </row>
    <row r="7" spans="1:37" s="469" customFormat="1" ht="235.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c r="AG7" s="970" t="s">
        <v>268</v>
      </c>
      <c r="AH7" s="971"/>
      <c r="AI7" s="976" t="s">
        <v>131</v>
      </c>
      <c r="AJ7" s="964" t="s">
        <v>300</v>
      </c>
      <c r="AK7" s="965"/>
    </row>
    <row r="8" spans="1:37" s="469" customFormat="1" ht="17.25"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c r="AG8" s="972"/>
      <c r="AH8" s="973"/>
      <c r="AI8" s="977"/>
      <c r="AJ8" s="966"/>
      <c r="AK8" s="967"/>
    </row>
    <row r="9" spans="1:37" s="469" customFormat="1" ht="16.5"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c r="AG9" s="974"/>
      <c r="AH9" s="975"/>
      <c r="AI9" s="977"/>
      <c r="AJ9" s="968"/>
      <c r="AK9" s="969"/>
    </row>
    <row r="10" spans="1:37" s="469" customFormat="1" ht="67.5" thickBot="1">
      <c r="A10" s="904"/>
      <c r="B10" s="904"/>
      <c r="C10" s="904"/>
      <c r="D10" s="471" t="s">
        <v>179</v>
      </c>
      <c r="E10" s="471"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c r="AG10" s="472" t="s">
        <v>301</v>
      </c>
      <c r="AH10" s="152" t="s">
        <v>302</v>
      </c>
      <c r="AI10" s="978"/>
      <c r="AJ10" s="473" t="s">
        <v>42</v>
      </c>
      <c r="AK10" s="153" t="s">
        <v>135</v>
      </c>
    </row>
    <row r="11" spans="1:37" s="469" customFormat="1" ht="16.5"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c r="AG11" s="53" t="s">
        <v>134</v>
      </c>
      <c r="AH11" s="53" t="s">
        <v>182</v>
      </c>
      <c r="AI11" s="53" t="s">
        <v>246</v>
      </c>
      <c r="AJ11" s="53" t="s">
        <v>247</v>
      </c>
      <c r="AK11" s="172" t="s">
        <v>248</v>
      </c>
    </row>
    <row r="12" spans="1:37" ht="142.5" customHeight="1" thickTop="1" thickBot="1">
      <c r="A12" s="681" t="s">
        <v>1291</v>
      </c>
      <c r="B12" s="658"/>
      <c r="C12" s="682" t="s">
        <v>1292</v>
      </c>
      <c r="D12" s="725">
        <v>2011</v>
      </c>
      <c r="E12" s="726">
        <v>2011</v>
      </c>
      <c r="F12" s="727"/>
      <c r="G12" s="659" t="s">
        <v>237</v>
      </c>
      <c r="H12" s="659" t="s">
        <v>1293</v>
      </c>
      <c r="I12" s="659" t="s">
        <v>1294</v>
      </c>
      <c r="J12" s="682"/>
      <c r="K12" s="659">
        <v>2012</v>
      </c>
      <c r="L12" s="659">
        <v>2014</v>
      </c>
      <c r="M12" s="659" t="s">
        <v>92</v>
      </c>
      <c r="N12" s="729"/>
      <c r="O12" s="730"/>
      <c r="P12" s="731"/>
      <c r="Q12" s="729"/>
      <c r="R12" s="730"/>
      <c r="S12" s="731"/>
      <c r="T12" s="729"/>
      <c r="U12" s="730"/>
      <c r="V12" s="732"/>
      <c r="W12" s="665"/>
      <c r="X12" s="665"/>
      <c r="Y12" s="733"/>
      <c r="Z12" s="665"/>
      <c r="AA12" s="733"/>
      <c r="AB12" s="659" t="s">
        <v>1153</v>
      </c>
      <c r="AC12" s="682" t="s">
        <v>1166</v>
      </c>
      <c r="AD12" s="683"/>
      <c r="AE12" s="684"/>
      <c r="AF12" s="777"/>
      <c r="AG12" s="763"/>
      <c r="AH12" s="764"/>
      <c r="AI12" s="765"/>
      <c r="AJ12" s="766"/>
      <c r="AK12" s="685"/>
    </row>
    <row r="13" spans="1:37" ht="144.75" customHeight="1" thickTop="1" thickBot="1">
      <c r="A13" s="671" t="s">
        <v>1295</v>
      </c>
      <c r="B13" s="734"/>
      <c r="C13" s="673" t="s">
        <v>1292</v>
      </c>
      <c r="D13" s="778">
        <v>2012</v>
      </c>
      <c r="E13" s="735">
        <v>2012</v>
      </c>
      <c r="F13" s="736"/>
      <c r="G13" s="659" t="s">
        <v>237</v>
      </c>
      <c r="H13" s="659" t="s">
        <v>1119</v>
      </c>
      <c r="I13" s="659" t="s">
        <v>1296</v>
      </c>
      <c r="J13" s="673"/>
      <c r="K13" s="659">
        <v>2013</v>
      </c>
      <c r="L13" s="659">
        <v>2015</v>
      </c>
      <c r="M13" s="659" t="s">
        <v>39</v>
      </c>
      <c r="N13" s="739"/>
      <c r="O13" s="740"/>
      <c r="P13" s="741"/>
      <c r="Q13" s="739"/>
      <c r="R13" s="740"/>
      <c r="S13" s="741"/>
      <c r="T13" s="739"/>
      <c r="U13" s="740"/>
      <c r="V13" s="779"/>
      <c r="W13" s="743"/>
      <c r="X13" s="743"/>
      <c r="Y13" s="744"/>
      <c r="Z13" s="743"/>
      <c r="AA13" s="744"/>
      <c r="AB13" s="672" t="s">
        <v>1153</v>
      </c>
      <c r="AC13" s="673" t="s">
        <v>1166</v>
      </c>
      <c r="AD13" s="678"/>
      <c r="AE13" s="679"/>
      <c r="AF13" s="777"/>
      <c r="AG13" s="767"/>
      <c r="AH13" s="768"/>
      <c r="AI13" s="769"/>
      <c r="AJ13" s="770"/>
      <c r="AK13" s="680"/>
    </row>
    <row r="14" spans="1:37" ht="335.25" customHeight="1" thickTop="1" thickBot="1">
      <c r="A14" s="671" t="s">
        <v>1297</v>
      </c>
      <c r="B14" s="734"/>
      <c r="C14" s="672" t="s">
        <v>1292</v>
      </c>
      <c r="D14" s="735">
        <v>2012</v>
      </c>
      <c r="E14" s="735">
        <v>2012</v>
      </c>
      <c r="F14" s="736"/>
      <c r="G14" s="659" t="s">
        <v>237</v>
      </c>
      <c r="H14" s="659" t="s">
        <v>1119</v>
      </c>
      <c r="I14" s="659" t="s">
        <v>1296</v>
      </c>
      <c r="J14" s="673"/>
      <c r="K14" s="659">
        <v>2013</v>
      </c>
      <c r="L14" s="659">
        <v>2015</v>
      </c>
      <c r="M14" s="659" t="s">
        <v>39</v>
      </c>
      <c r="N14" s="739"/>
      <c r="O14" s="740"/>
      <c r="P14" s="741"/>
      <c r="Q14" s="739"/>
      <c r="R14" s="740"/>
      <c r="S14" s="741"/>
      <c r="T14" s="739"/>
      <c r="U14" s="740"/>
      <c r="V14" s="742"/>
      <c r="W14" s="743"/>
      <c r="X14" s="743"/>
      <c r="Y14" s="744"/>
      <c r="Z14" s="743"/>
      <c r="AA14" s="744"/>
      <c r="AB14" s="672" t="s">
        <v>1153</v>
      </c>
      <c r="AC14" s="673" t="s">
        <v>1166</v>
      </c>
      <c r="AD14" s="668"/>
      <c r="AE14" s="669"/>
      <c r="AF14" s="777"/>
      <c r="AG14" s="780"/>
      <c r="AH14" s="781"/>
      <c r="AI14" s="777"/>
      <c r="AJ14" s="782"/>
      <c r="AK14" s="670"/>
    </row>
    <row r="15" spans="1:37" ht="409.6" thickTop="1" thickBot="1">
      <c r="A15" s="681" t="s">
        <v>1298</v>
      </c>
      <c r="B15" s="658"/>
      <c r="C15" s="682" t="s">
        <v>1292</v>
      </c>
      <c r="D15" s="783"/>
      <c r="E15" s="726"/>
      <c r="F15" s="727"/>
      <c r="G15" s="659" t="s">
        <v>236</v>
      </c>
      <c r="H15" s="659" t="s">
        <v>1299</v>
      </c>
      <c r="I15" s="659" t="s">
        <v>1300</v>
      </c>
      <c r="J15" s="682" t="s">
        <v>1301</v>
      </c>
      <c r="K15" s="659">
        <v>2014</v>
      </c>
      <c r="L15" s="659">
        <v>2016</v>
      </c>
      <c r="M15" s="659" t="s">
        <v>39</v>
      </c>
      <c r="N15" s="729"/>
      <c r="O15" s="730"/>
      <c r="P15" s="731"/>
      <c r="Q15" s="729"/>
      <c r="R15" s="730"/>
      <c r="S15" s="731"/>
      <c r="T15" s="729"/>
      <c r="U15" s="730"/>
      <c r="V15" s="732"/>
      <c r="W15" s="665"/>
      <c r="X15" s="665"/>
      <c r="Y15" s="733"/>
      <c r="Z15" s="665"/>
      <c r="AA15" s="733"/>
      <c r="AB15" s="659"/>
      <c r="AC15" s="682" t="s">
        <v>1240</v>
      </c>
      <c r="AD15" s="683">
        <v>2</v>
      </c>
      <c r="AE15" s="684">
        <v>0</v>
      </c>
      <c r="AF15" s="777">
        <v>0</v>
      </c>
      <c r="AG15" s="763" t="s">
        <v>1302</v>
      </c>
      <c r="AH15" s="764" t="s">
        <v>1303</v>
      </c>
      <c r="AI15" s="765"/>
      <c r="AJ15" s="766">
        <v>1</v>
      </c>
      <c r="AK15" s="685">
        <v>14</v>
      </c>
    </row>
    <row r="16" spans="1:37" ht="409.6" thickTop="1" thickBot="1">
      <c r="A16" s="671" t="s">
        <v>1304</v>
      </c>
      <c r="B16" s="734"/>
      <c r="C16" s="672" t="s">
        <v>1292</v>
      </c>
      <c r="D16" s="735"/>
      <c r="E16" s="735"/>
      <c r="F16" s="736"/>
      <c r="G16" s="659" t="s">
        <v>237</v>
      </c>
      <c r="H16" s="659" t="s">
        <v>1305</v>
      </c>
      <c r="I16" s="659" t="s">
        <v>1306</v>
      </c>
      <c r="J16" s="673" t="s">
        <v>1307</v>
      </c>
      <c r="K16" s="659">
        <v>2012</v>
      </c>
      <c r="L16" s="659">
        <v>2014</v>
      </c>
      <c r="M16" s="659" t="s">
        <v>92</v>
      </c>
      <c r="N16" s="739"/>
      <c r="O16" s="740"/>
      <c r="P16" s="741"/>
      <c r="Q16" s="739"/>
      <c r="R16" s="740"/>
      <c r="S16" s="741"/>
      <c r="T16" s="739"/>
      <c r="U16" s="740"/>
      <c r="V16" s="742"/>
      <c r="W16" s="743"/>
      <c r="X16" s="743"/>
      <c r="Y16" s="744"/>
      <c r="Z16" s="743"/>
      <c r="AA16" s="744"/>
      <c r="AB16" s="672"/>
      <c r="AC16" s="673" t="s">
        <v>1240</v>
      </c>
      <c r="AD16" s="668">
        <v>4</v>
      </c>
      <c r="AE16" s="669">
        <v>0</v>
      </c>
      <c r="AF16" s="777">
        <v>1</v>
      </c>
      <c r="AG16" s="780" t="s">
        <v>1308</v>
      </c>
      <c r="AH16" s="781"/>
      <c r="AI16" s="777"/>
      <c r="AJ16" s="782">
        <v>0</v>
      </c>
      <c r="AK16" s="670">
        <v>0</v>
      </c>
    </row>
    <row r="17" spans="1:37" ht="409.6" thickTop="1" thickBot="1">
      <c r="A17" s="671" t="s">
        <v>1309</v>
      </c>
      <c r="B17" s="734"/>
      <c r="C17" s="672" t="s">
        <v>1292</v>
      </c>
      <c r="D17" s="735"/>
      <c r="E17" s="735"/>
      <c r="F17" s="736"/>
      <c r="G17" s="659" t="s">
        <v>237</v>
      </c>
      <c r="H17" s="659" t="s">
        <v>1310</v>
      </c>
      <c r="I17" s="659" t="s">
        <v>1311</v>
      </c>
      <c r="J17" s="673" t="s">
        <v>1312</v>
      </c>
      <c r="K17" s="659">
        <v>2012</v>
      </c>
      <c r="L17" s="659">
        <v>2014</v>
      </c>
      <c r="M17" s="659" t="s">
        <v>92</v>
      </c>
      <c r="N17" s="739"/>
      <c r="O17" s="740"/>
      <c r="P17" s="741"/>
      <c r="Q17" s="739"/>
      <c r="R17" s="740"/>
      <c r="S17" s="741"/>
      <c r="T17" s="739"/>
      <c r="U17" s="740"/>
      <c r="V17" s="742"/>
      <c r="W17" s="743"/>
      <c r="X17" s="743"/>
      <c r="Y17" s="744"/>
      <c r="Z17" s="743"/>
      <c r="AA17" s="744"/>
      <c r="AB17" s="672"/>
      <c r="AC17" s="673" t="s">
        <v>1240</v>
      </c>
      <c r="AD17" s="668">
        <v>6</v>
      </c>
      <c r="AE17" s="669">
        <v>0</v>
      </c>
      <c r="AF17" s="777">
        <v>1</v>
      </c>
      <c r="AG17" s="780" t="s">
        <v>1313</v>
      </c>
      <c r="AH17" s="781"/>
      <c r="AI17" s="777" t="s">
        <v>1314</v>
      </c>
      <c r="AJ17" s="782">
        <v>1</v>
      </c>
      <c r="AK17" s="670">
        <v>8</v>
      </c>
    </row>
    <row r="18" spans="1:37" ht="409.6" thickTop="1" thickBot="1">
      <c r="A18" s="671" t="s">
        <v>1315</v>
      </c>
      <c r="B18" s="734"/>
      <c r="C18" s="672" t="s">
        <v>1292</v>
      </c>
      <c r="D18" s="735"/>
      <c r="E18" s="735"/>
      <c r="F18" s="736"/>
      <c r="G18" s="659" t="s">
        <v>237</v>
      </c>
      <c r="H18" s="659" t="s">
        <v>1316</v>
      </c>
      <c r="I18" s="659" t="s">
        <v>1317</v>
      </c>
      <c r="J18" s="673" t="s">
        <v>1318</v>
      </c>
      <c r="K18" s="659">
        <v>2013</v>
      </c>
      <c r="L18" s="659">
        <v>2015</v>
      </c>
      <c r="M18" s="659" t="s">
        <v>39</v>
      </c>
      <c r="N18" s="739"/>
      <c r="O18" s="740"/>
      <c r="P18" s="741"/>
      <c r="Q18" s="739"/>
      <c r="R18" s="740"/>
      <c r="S18" s="741"/>
      <c r="T18" s="739"/>
      <c r="U18" s="740"/>
      <c r="V18" s="742"/>
      <c r="W18" s="743"/>
      <c r="X18" s="743"/>
      <c r="Y18" s="744"/>
      <c r="Z18" s="743"/>
      <c r="AA18" s="744"/>
      <c r="AB18" s="672"/>
      <c r="AC18" s="673" t="s">
        <v>1240</v>
      </c>
      <c r="AD18" s="668">
        <v>5</v>
      </c>
      <c r="AE18" s="669">
        <v>0</v>
      </c>
      <c r="AF18" s="777">
        <v>0</v>
      </c>
      <c r="AG18" s="780" t="s">
        <v>1319</v>
      </c>
      <c r="AH18" s="781"/>
      <c r="AI18" s="777" t="s">
        <v>1320</v>
      </c>
      <c r="AJ18" s="782"/>
      <c r="AK18" s="670"/>
    </row>
    <row r="19" spans="1:37" ht="409.6" thickTop="1" thickBot="1">
      <c r="A19" s="671" t="s">
        <v>1322</v>
      </c>
      <c r="B19" s="734"/>
      <c r="C19" s="672" t="s">
        <v>1292</v>
      </c>
      <c r="D19" s="735"/>
      <c r="E19" s="735"/>
      <c r="F19" s="736"/>
      <c r="G19" s="659" t="s">
        <v>236</v>
      </c>
      <c r="H19" s="659" t="s">
        <v>1156</v>
      </c>
      <c r="I19" s="659" t="s">
        <v>1321</v>
      </c>
      <c r="J19" s="673" t="s">
        <v>1323</v>
      </c>
      <c r="K19" s="659">
        <v>2013</v>
      </c>
      <c r="L19" s="659">
        <v>2016</v>
      </c>
      <c r="M19" s="659" t="s">
        <v>39</v>
      </c>
      <c r="N19" s="739"/>
      <c r="O19" s="740"/>
      <c r="P19" s="741"/>
      <c r="Q19" s="739"/>
      <c r="R19" s="740"/>
      <c r="S19" s="741"/>
      <c r="T19" s="739"/>
      <c r="U19" s="740"/>
      <c r="V19" s="742"/>
      <c r="W19" s="743"/>
      <c r="X19" s="743"/>
      <c r="Y19" s="744"/>
      <c r="Z19" s="743"/>
      <c r="AA19" s="744"/>
      <c r="AB19" s="672" t="s">
        <v>242</v>
      </c>
      <c r="AC19" s="673" t="s">
        <v>1240</v>
      </c>
      <c r="AD19" s="668">
        <v>6</v>
      </c>
      <c r="AE19" s="669">
        <v>1</v>
      </c>
      <c r="AF19" s="777">
        <v>1</v>
      </c>
      <c r="AG19" s="780" t="s">
        <v>1324</v>
      </c>
      <c r="AH19" s="781"/>
      <c r="AI19" s="777"/>
      <c r="AJ19" s="782">
        <v>2</v>
      </c>
      <c r="AK19" s="670">
        <v>8</v>
      </c>
    </row>
    <row r="20" spans="1:37" ht="372" thickTop="1" thickBot="1">
      <c r="A20" s="671" t="s">
        <v>1325</v>
      </c>
      <c r="B20" s="734"/>
      <c r="C20" s="672" t="s">
        <v>1292</v>
      </c>
      <c r="D20" s="735"/>
      <c r="E20" s="735"/>
      <c r="F20" s="736"/>
      <c r="G20" s="659" t="s">
        <v>236</v>
      </c>
      <c r="H20" s="659" t="s">
        <v>1326</v>
      </c>
      <c r="I20" s="659" t="s">
        <v>1327</v>
      </c>
      <c r="J20" s="673" t="s">
        <v>1328</v>
      </c>
      <c r="K20" s="659">
        <v>2014</v>
      </c>
      <c r="L20" s="659">
        <v>2016</v>
      </c>
      <c r="M20" s="659" t="s">
        <v>39</v>
      </c>
      <c r="N20" s="739"/>
      <c r="O20" s="740"/>
      <c r="P20" s="741"/>
      <c r="Q20" s="739"/>
      <c r="R20" s="740"/>
      <c r="S20" s="741"/>
      <c r="T20" s="739"/>
      <c r="U20" s="740"/>
      <c r="V20" s="742"/>
      <c r="W20" s="743"/>
      <c r="X20" s="743"/>
      <c r="Y20" s="744"/>
      <c r="Z20" s="743"/>
      <c r="AA20" s="744"/>
      <c r="AB20" s="672"/>
      <c r="AC20" s="673"/>
      <c r="AD20" s="668">
        <v>5</v>
      </c>
      <c r="AE20" s="669">
        <v>0</v>
      </c>
      <c r="AF20" s="777">
        <v>1</v>
      </c>
      <c r="AG20" s="780" t="s">
        <v>1329</v>
      </c>
      <c r="AH20" s="781"/>
      <c r="AI20" s="777" t="s">
        <v>1330</v>
      </c>
      <c r="AJ20" s="782"/>
      <c r="AK20" s="670"/>
    </row>
    <row r="21" spans="1:37" ht="409.6" thickTop="1" thickBot="1">
      <c r="A21" s="671" t="s">
        <v>1331</v>
      </c>
      <c r="B21" s="734"/>
      <c r="C21" s="672" t="s">
        <v>1292</v>
      </c>
      <c r="D21" s="735">
        <v>2012</v>
      </c>
      <c r="E21" s="735">
        <v>2012</v>
      </c>
      <c r="F21" s="736"/>
      <c r="G21" s="659" t="s">
        <v>236</v>
      </c>
      <c r="H21" s="659" t="s">
        <v>1245</v>
      </c>
      <c r="I21" s="659" t="s">
        <v>1332</v>
      </c>
      <c r="J21" s="673" t="s">
        <v>1333</v>
      </c>
      <c r="K21" s="659">
        <v>2012</v>
      </c>
      <c r="L21" s="659">
        <v>2014</v>
      </c>
      <c r="M21" s="659" t="s">
        <v>92</v>
      </c>
      <c r="N21" s="784"/>
      <c r="O21" s="785"/>
      <c r="P21" s="786"/>
      <c r="Q21" s="784"/>
      <c r="R21" s="785"/>
      <c r="S21" s="786"/>
      <c r="T21" s="784"/>
      <c r="U21" s="785"/>
      <c r="V21" s="754"/>
      <c r="W21" s="787"/>
      <c r="X21" s="787"/>
      <c r="Y21" s="788"/>
      <c r="Z21" s="787"/>
      <c r="AA21" s="788"/>
      <c r="AB21" s="672"/>
      <c r="AC21" s="673"/>
      <c r="AD21" s="668">
        <v>4</v>
      </c>
      <c r="AE21" s="669">
        <v>1</v>
      </c>
      <c r="AF21" s="777"/>
      <c r="AG21" s="780" t="s">
        <v>1334</v>
      </c>
      <c r="AH21" s="781"/>
      <c r="AI21" s="777" t="s">
        <v>1335</v>
      </c>
      <c r="AJ21" s="782">
        <v>1</v>
      </c>
      <c r="AK21" s="670">
        <v>6</v>
      </c>
    </row>
    <row r="22" spans="1:37" ht="193.5" thickTop="1" thickBot="1">
      <c r="A22" s="671" t="s">
        <v>1336</v>
      </c>
      <c r="B22" s="734"/>
      <c r="C22" s="672" t="s">
        <v>1292</v>
      </c>
      <c r="D22" s="735">
        <v>2012</v>
      </c>
      <c r="E22" s="735">
        <v>2012</v>
      </c>
      <c r="F22" s="736"/>
      <c r="G22" s="659" t="s">
        <v>236</v>
      </c>
      <c r="H22" s="659" t="s">
        <v>1337</v>
      </c>
      <c r="I22" s="659" t="s">
        <v>1338</v>
      </c>
      <c r="J22" s="673"/>
      <c r="K22" s="659">
        <v>2012</v>
      </c>
      <c r="L22" s="659">
        <v>2014</v>
      </c>
      <c r="M22" s="659" t="s">
        <v>92</v>
      </c>
      <c r="N22" s="784"/>
      <c r="O22" s="785"/>
      <c r="P22" s="786"/>
      <c r="Q22" s="784"/>
      <c r="R22" s="785"/>
      <c r="S22" s="786"/>
      <c r="T22" s="784"/>
      <c r="U22" s="785"/>
      <c r="V22" s="754"/>
      <c r="W22" s="787"/>
      <c r="X22" s="743"/>
      <c r="Y22" s="744"/>
      <c r="Z22" s="743"/>
      <c r="AA22" s="788"/>
      <c r="AB22" s="672"/>
      <c r="AC22" s="673"/>
      <c r="AD22" s="668">
        <v>3</v>
      </c>
      <c r="AE22" s="669"/>
      <c r="AF22" s="777"/>
      <c r="AG22" s="780"/>
      <c r="AH22" s="781"/>
      <c r="AI22" s="777" t="s">
        <v>1339</v>
      </c>
      <c r="AJ22" s="782">
        <v>2</v>
      </c>
      <c r="AK22" s="670"/>
    </row>
    <row r="23" spans="1:37" ht="409.6" thickTop="1" thickBot="1">
      <c r="A23" s="671" t="s">
        <v>1340</v>
      </c>
      <c r="B23" s="734"/>
      <c r="C23" s="672" t="s">
        <v>1292</v>
      </c>
      <c r="D23" s="735"/>
      <c r="E23" s="735"/>
      <c r="F23" s="736"/>
      <c r="G23" s="659" t="s">
        <v>236</v>
      </c>
      <c r="H23" s="659" t="s">
        <v>1248</v>
      </c>
      <c r="I23" s="659" t="s">
        <v>1341</v>
      </c>
      <c r="J23" s="673" t="s">
        <v>1342</v>
      </c>
      <c r="K23" s="659">
        <v>2012</v>
      </c>
      <c r="L23" s="659">
        <v>2014</v>
      </c>
      <c r="M23" s="659" t="s">
        <v>92</v>
      </c>
      <c r="N23" s="784"/>
      <c r="O23" s="785"/>
      <c r="P23" s="786"/>
      <c r="Q23" s="784"/>
      <c r="R23" s="785"/>
      <c r="S23" s="786"/>
      <c r="T23" s="784"/>
      <c r="U23" s="785"/>
      <c r="V23" s="754"/>
      <c r="W23" s="787"/>
      <c r="X23" s="787"/>
      <c r="Y23" s="788"/>
      <c r="Z23" s="787"/>
      <c r="AA23" s="788"/>
      <c r="AB23" s="672"/>
      <c r="AC23" s="673"/>
      <c r="AD23" s="668">
        <v>7</v>
      </c>
      <c r="AE23" s="669">
        <v>1</v>
      </c>
      <c r="AF23" s="777"/>
      <c r="AG23" s="780" t="s">
        <v>1343</v>
      </c>
      <c r="AH23" s="781">
        <v>2</v>
      </c>
      <c r="AI23" s="777" t="s">
        <v>1248</v>
      </c>
      <c r="AJ23" s="782">
        <v>1</v>
      </c>
      <c r="AK23" s="670">
        <v>5</v>
      </c>
    </row>
    <row r="24" spans="1:37" ht="129.75" thickTop="1" thickBot="1">
      <c r="A24" s="671" t="s">
        <v>1344</v>
      </c>
      <c r="B24" s="734"/>
      <c r="C24" s="672" t="s">
        <v>1223</v>
      </c>
      <c r="D24" s="735"/>
      <c r="E24" s="735"/>
      <c r="F24" s="736"/>
      <c r="G24" s="659" t="s">
        <v>237</v>
      </c>
      <c r="H24" s="659" t="s">
        <v>1345</v>
      </c>
      <c r="I24" s="659" t="s">
        <v>1346</v>
      </c>
      <c r="J24" s="673"/>
      <c r="K24" s="659">
        <v>2014</v>
      </c>
      <c r="L24" s="659">
        <v>2015</v>
      </c>
      <c r="M24" s="659" t="s">
        <v>39</v>
      </c>
      <c r="N24" s="784"/>
      <c r="O24" s="785"/>
      <c r="P24" s="786"/>
      <c r="Q24" s="784"/>
      <c r="R24" s="785"/>
      <c r="S24" s="786"/>
      <c r="T24" s="784"/>
      <c r="U24" s="785"/>
      <c r="V24" s="754"/>
      <c r="W24" s="787"/>
      <c r="X24" s="787"/>
      <c r="Y24" s="788"/>
      <c r="Z24" s="787"/>
      <c r="AA24" s="788"/>
      <c r="AB24" s="672"/>
      <c r="AC24" s="673"/>
      <c r="AD24" s="668"/>
      <c r="AE24" s="669"/>
      <c r="AF24" s="777"/>
      <c r="AG24" s="780"/>
      <c r="AH24" s="781"/>
      <c r="AI24" s="777"/>
      <c r="AJ24" s="782"/>
      <c r="AK24" s="670"/>
    </row>
    <row r="25" spans="1:37" ht="129.75" thickTop="1" thickBot="1">
      <c r="A25" s="671" t="s">
        <v>1348</v>
      </c>
      <c r="B25" s="734"/>
      <c r="C25" s="672" t="s">
        <v>1292</v>
      </c>
      <c r="D25" s="735"/>
      <c r="E25" s="735"/>
      <c r="F25" s="736"/>
      <c r="G25" s="659" t="s">
        <v>236</v>
      </c>
      <c r="H25" s="659" t="s">
        <v>1349</v>
      </c>
      <c r="I25" s="659" t="s">
        <v>1350</v>
      </c>
      <c r="J25" s="673" t="s">
        <v>1351</v>
      </c>
      <c r="K25" s="659">
        <v>2012</v>
      </c>
      <c r="L25" s="659">
        <v>2014</v>
      </c>
      <c r="M25" s="659" t="s">
        <v>92</v>
      </c>
      <c r="N25" s="739"/>
      <c r="O25" s="740"/>
      <c r="P25" s="741"/>
      <c r="Q25" s="739"/>
      <c r="R25" s="740"/>
      <c r="S25" s="741"/>
      <c r="T25" s="739"/>
      <c r="U25" s="740"/>
      <c r="V25" s="742"/>
      <c r="W25" s="743"/>
      <c r="X25" s="743"/>
      <c r="Y25" s="744"/>
      <c r="Z25" s="743"/>
      <c r="AA25" s="744"/>
      <c r="AB25" s="672"/>
      <c r="AC25" s="673"/>
      <c r="AD25" s="668"/>
      <c r="AE25" s="669"/>
      <c r="AF25" s="777"/>
      <c r="AG25" s="780"/>
      <c r="AH25" s="781"/>
      <c r="AI25" s="777"/>
      <c r="AJ25" s="782"/>
      <c r="AK25" s="670"/>
    </row>
    <row r="26" spans="1:37" ht="359.25" thickTop="1" thickBot="1">
      <c r="A26" s="530" t="s">
        <v>1352</v>
      </c>
      <c r="B26" s="745"/>
      <c r="C26" s="657" t="s">
        <v>1292</v>
      </c>
      <c r="D26" s="746"/>
      <c r="E26" s="746"/>
      <c r="F26" s="686"/>
      <c r="G26" s="659" t="s">
        <v>236</v>
      </c>
      <c r="H26" s="659" t="s">
        <v>1353</v>
      </c>
      <c r="I26" s="659" t="s">
        <v>1354</v>
      </c>
      <c r="J26" s="529"/>
      <c r="K26" s="659">
        <v>2013</v>
      </c>
      <c r="L26" s="659">
        <v>2015</v>
      </c>
      <c r="M26" s="659" t="s">
        <v>39</v>
      </c>
      <c r="N26" s="747"/>
      <c r="O26" s="748"/>
      <c r="P26" s="749"/>
      <c r="Q26" s="747"/>
      <c r="R26" s="748"/>
      <c r="S26" s="749"/>
      <c r="T26" s="747"/>
      <c r="U26" s="748"/>
      <c r="V26" s="742"/>
      <c r="W26" s="704"/>
      <c r="X26" s="704"/>
      <c r="Y26" s="750"/>
      <c r="Z26" s="704"/>
      <c r="AA26" s="750"/>
      <c r="AB26" s="657"/>
      <c r="AC26" s="529"/>
      <c r="AD26" s="668"/>
      <c r="AE26" s="669"/>
      <c r="AF26" s="777"/>
      <c r="AG26" s="780"/>
      <c r="AH26" s="781"/>
      <c r="AI26" s="777"/>
      <c r="AJ26" s="782"/>
      <c r="AK26" s="670"/>
    </row>
    <row r="27" spans="1:37" ht="257.25" thickTop="1" thickBot="1">
      <c r="A27" s="530" t="s">
        <v>1355</v>
      </c>
      <c r="B27" s="745"/>
      <c r="C27" s="657" t="s">
        <v>1223</v>
      </c>
      <c r="D27" s="746">
        <v>2013</v>
      </c>
      <c r="E27" s="746">
        <v>2014</v>
      </c>
      <c r="F27" s="686"/>
      <c r="G27" s="659" t="s">
        <v>237</v>
      </c>
      <c r="H27" s="659" t="s">
        <v>1356</v>
      </c>
      <c r="I27" s="659" t="s">
        <v>1357</v>
      </c>
      <c r="J27" s="529"/>
      <c r="K27" s="659">
        <v>2013</v>
      </c>
      <c r="L27" s="659">
        <v>2014</v>
      </c>
      <c r="M27" s="659" t="s">
        <v>92</v>
      </c>
      <c r="N27" s="747"/>
      <c r="O27" s="748"/>
      <c r="P27" s="749"/>
      <c r="Q27" s="747"/>
      <c r="R27" s="748"/>
      <c r="S27" s="749"/>
      <c r="T27" s="747"/>
      <c r="U27" s="748"/>
      <c r="V27" s="742"/>
      <c r="W27" s="704"/>
      <c r="X27" s="704"/>
      <c r="Y27" s="750"/>
      <c r="Z27" s="704"/>
      <c r="AA27" s="750"/>
      <c r="AB27" s="657"/>
      <c r="AC27" s="529"/>
      <c r="AD27" s="668">
        <v>3</v>
      </c>
      <c r="AE27" s="669">
        <v>1</v>
      </c>
      <c r="AF27" s="777"/>
      <c r="AG27" s="780"/>
      <c r="AH27" s="781"/>
      <c r="AI27" s="777"/>
      <c r="AJ27" s="782">
        <v>1</v>
      </c>
      <c r="AK27" s="670">
        <v>20</v>
      </c>
    </row>
    <row r="28" spans="1:37" ht="409.6" thickTop="1" thickBot="1">
      <c r="A28" s="530" t="s">
        <v>1358</v>
      </c>
      <c r="B28" s="745"/>
      <c r="C28" s="657" t="s">
        <v>1292</v>
      </c>
      <c r="D28" s="746"/>
      <c r="E28" s="746"/>
      <c r="F28" s="686"/>
      <c r="G28" s="659" t="s">
        <v>236</v>
      </c>
      <c r="H28" s="659" t="s">
        <v>1359</v>
      </c>
      <c r="I28" s="659" t="s">
        <v>1360</v>
      </c>
      <c r="J28" s="529" t="s">
        <v>1318</v>
      </c>
      <c r="K28" s="659">
        <v>2013</v>
      </c>
      <c r="L28" s="659">
        <v>2015</v>
      </c>
      <c r="M28" s="659" t="s">
        <v>39</v>
      </c>
      <c r="N28" s="747"/>
      <c r="O28" s="748"/>
      <c r="P28" s="749"/>
      <c r="Q28" s="747"/>
      <c r="R28" s="748"/>
      <c r="S28" s="749"/>
      <c r="T28" s="747"/>
      <c r="U28" s="748"/>
      <c r="V28" s="742"/>
      <c r="W28" s="704"/>
      <c r="X28" s="704"/>
      <c r="Y28" s="750"/>
      <c r="Z28" s="704"/>
      <c r="AA28" s="750"/>
      <c r="AB28" s="657"/>
      <c r="AC28" s="529"/>
      <c r="AD28" s="668"/>
      <c r="AE28" s="669"/>
      <c r="AF28" s="777"/>
      <c r="AG28" s="780"/>
      <c r="AH28" s="781"/>
      <c r="AI28" s="777"/>
      <c r="AJ28" s="782"/>
      <c r="AK28" s="670"/>
    </row>
    <row r="29" spans="1:37" ht="166.5" customHeight="1" thickTop="1" thickBot="1">
      <c r="A29" s="530" t="s">
        <v>1361</v>
      </c>
      <c r="B29" s="745"/>
      <c r="C29" s="657" t="s">
        <v>1292</v>
      </c>
      <c r="D29" s="746">
        <v>2012</v>
      </c>
      <c r="E29" s="746">
        <v>2012</v>
      </c>
      <c r="F29" s="686"/>
      <c r="G29" s="659" t="s">
        <v>236</v>
      </c>
      <c r="H29" s="659" t="s">
        <v>1362</v>
      </c>
      <c r="I29" s="659" t="s">
        <v>1206</v>
      </c>
      <c r="J29" s="529" t="s">
        <v>1363</v>
      </c>
      <c r="K29" s="659">
        <v>2012</v>
      </c>
      <c r="L29" s="659">
        <v>2014</v>
      </c>
      <c r="M29" s="659" t="s">
        <v>92</v>
      </c>
      <c r="N29" s="747"/>
      <c r="O29" s="748"/>
      <c r="P29" s="749"/>
      <c r="Q29" s="747"/>
      <c r="R29" s="748"/>
      <c r="S29" s="749"/>
      <c r="T29" s="747"/>
      <c r="U29" s="748"/>
      <c r="V29" s="742"/>
      <c r="W29" s="704"/>
      <c r="X29" s="704"/>
      <c r="Y29" s="750"/>
      <c r="Z29" s="704"/>
      <c r="AA29" s="750"/>
      <c r="AB29" s="657"/>
      <c r="AC29" s="529" t="s">
        <v>1240</v>
      </c>
      <c r="AD29" s="668">
        <v>6</v>
      </c>
      <c r="AE29" s="669">
        <v>0</v>
      </c>
      <c r="AF29" s="777">
        <v>0</v>
      </c>
      <c r="AG29" s="780" t="s">
        <v>1364</v>
      </c>
      <c r="AH29" s="781" t="s">
        <v>991</v>
      </c>
      <c r="AI29" s="777" t="s">
        <v>991</v>
      </c>
      <c r="AJ29" s="782">
        <v>1</v>
      </c>
      <c r="AK29" s="670">
        <v>7</v>
      </c>
    </row>
    <row r="30" spans="1:37" ht="372" thickTop="1" thickBot="1">
      <c r="A30" s="530" t="s">
        <v>1365</v>
      </c>
      <c r="B30" s="745"/>
      <c r="C30" s="657" t="s">
        <v>1292</v>
      </c>
      <c r="D30" s="746">
        <v>2012</v>
      </c>
      <c r="E30" s="746">
        <v>2012</v>
      </c>
      <c r="F30" s="686"/>
      <c r="G30" s="659" t="s">
        <v>236</v>
      </c>
      <c r="H30" s="659" t="s">
        <v>618</v>
      </c>
      <c r="I30" s="659">
        <v>9795825</v>
      </c>
      <c r="J30" s="529" t="s">
        <v>1366</v>
      </c>
      <c r="K30" s="659">
        <v>2012</v>
      </c>
      <c r="L30" s="659">
        <v>2014</v>
      </c>
      <c r="M30" s="659" t="s">
        <v>92</v>
      </c>
      <c r="N30" s="747"/>
      <c r="O30" s="748"/>
      <c r="P30" s="749"/>
      <c r="Q30" s="747"/>
      <c r="R30" s="748"/>
      <c r="S30" s="749"/>
      <c r="T30" s="747"/>
      <c r="U30" s="748"/>
      <c r="V30" s="742"/>
      <c r="W30" s="704"/>
      <c r="X30" s="704"/>
      <c r="Y30" s="750"/>
      <c r="Z30" s="704"/>
      <c r="AA30" s="750"/>
      <c r="AB30" s="672"/>
      <c r="AC30" s="673"/>
      <c r="AD30" s="668">
        <v>1</v>
      </c>
      <c r="AE30" s="669"/>
      <c r="AF30" s="777"/>
      <c r="AG30" s="780"/>
      <c r="AH30" s="781"/>
      <c r="AI30" s="777"/>
      <c r="AJ30" s="782">
        <v>2</v>
      </c>
      <c r="AK30" s="670">
        <v>14</v>
      </c>
    </row>
    <row r="31" spans="1:37" ht="372" thickTop="1" thickBot="1">
      <c r="A31" s="789" t="s">
        <v>1367</v>
      </c>
      <c r="B31" s="745"/>
      <c r="C31" s="657" t="s">
        <v>1292</v>
      </c>
      <c r="D31" s="746">
        <v>2012</v>
      </c>
      <c r="E31" s="746">
        <v>2012</v>
      </c>
      <c r="F31" s="686"/>
      <c r="G31" s="659" t="s">
        <v>236</v>
      </c>
      <c r="H31" s="659" t="s">
        <v>747</v>
      </c>
      <c r="I31" s="659">
        <v>9795725</v>
      </c>
      <c r="J31" s="529" t="s">
        <v>1368</v>
      </c>
      <c r="K31" s="659">
        <v>2012</v>
      </c>
      <c r="L31" s="659">
        <v>2014</v>
      </c>
      <c r="M31" s="659" t="s">
        <v>92</v>
      </c>
      <c r="N31" s="747"/>
      <c r="O31" s="748"/>
      <c r="P31" s="749"/>
      <c r="Q31" s="747"/>
      <c r="R31" s="748"/>
      <c r="S31" s="749"/>
      <c r="T31" s="747"/>
      <c r="U31" s="748"/>
      <c r="V31" s="742"/>
      <c r="W31" s="704"/>
      <c r="X31" s="704"/>
      <c r="Y31" s="750"/>
      <c r="Z31" s="704"/>
      <c r="AA31" s="750"/>
      <c r="AB31" s="657"/>
      <c r="AC31" s="529"/>
      <c r="AD31" s="668">
        <v>4</v>
      </c>
      <c r="AE31" s="669">
        <v>1</v>
      </c>
      <c r="AF31" s="777">
        <v>1</v>
      </c>
      <c r="AG31" s="780" t="s">
        <v>1369</v>
      </c>
      <c r="AH31" s="781"/>
      <c r="AI31" s="777"/>
      <c r="AJ31" s="782">
        <v>1</v>
      </c>
      <c r="AK31" s="670">
        <v>7</v>
      </c>
    </row>
    <row r="32" spans="1:37" ht="397.5" thickTop="1" thickBot="1">
      <c r="A32" s="789" t="s">
        <v>1370</v>
      </c>
      <c r="B32" s="745"/>
      <c r="C32" s="657" t="s">
        <v>1292</v>
      </c>
      <c r="D32" s="746">
        <v>2013</v>
      </c>
      <c r="E32" s="746">
        <v>2014</v>
      </c>
      <c r="F32" s="686"/>
      <c r="G32" s="659" t="s">
        <v>237</v>
      </c>
      <c r="H32" s="659" t="s">
        <v>618</v>
      </c>
      <c r="I32" s="659" t="s">
        <v>1371</v>
      </c>
      <c r="J32" s="529" t="s">
        <v>1372</v>
      </c>
      <c r="K32" s="659">
        <v>2014</v>
      </c>
      <c r="L32" s="659">
        <v>2015</v>
      </c>
      <c r="M32" s="659" t="s">
        <v>39</v>
      </c>
      <c r="N32" s="747"/>
      <c r="O32" s="748"/>
      <c r="P32" s="749"/>
      <c r="Q32" s="747"/>
      <c r="R32" s="748"/>
      <c r="S32" s="749"/>
      <c r="T32" s="747"/>
      <c r="U32" s="748"/>
      <c r="V32" s="742"/>
      <c r="W32" s="704"/>
      <c r="X32" s="704"/>
      <c r="Y32" s="750"/>
      <c r="Z32" s="704"/>
      <c r="AA32" s="750"/>
      <c r="AB32" s="657"/>
      <c r="AC32" s="529"/>
      <c r="AD32" s="668">
        <v>2</v>
      </c>
      <c r="AE32" s="669">
        <v>1</v>
      </c>
      <c r="AF32" s="777">
        <v>1</v>
      </c>
      <c r="AG32" s="780"/>
      <c r="AH32" s="781"/>
      <c r="AI32" s="777"/>
      <c r="AJ32" s="782"/>
      <c r="AK32" s="670"/>
    </row>
    <row r="33" spans="1:37" ht="168" thickTop="1" thickBot="1">
      <c r="A33" s="789" t="s">
        <v>1373</v>
      </c>
      <c r="B33" s="745"/>
      <c r="C33" s="657" t="s">
        <v>1292</v>
      </c>
      <c r="D33" s="746">
        <v>2013</v>
      </c>
      <c r="E33" s="746">
        <v>2014</v>
      </c>
      <c r="F33" s="686"/>
      <c r="G33" s="659" t="s">
        <v>236</v>
      </c>
      <c r="H33" s="659" t="s">
        <v>1374</v>
      </c>
      <c r="I33" s="659" t="s">
        <v>1375</v>
      </c>
      <c r="J33" s="529" t="s">
        <v>653</v>
      </c>
      <c r="K33" s="659">
        <v>2014</v>
      </c>
      <c r="L33" s="659">
        <v>2016</v>
      </c>
      <c r="M33" s="659" t="s">
        <v>39</v>
      </c>
      <c r="N33" s="747"/>
      <c r="O33" s="748"/>
      <c r="P33" s="749"/>
      <c r="Q33" s="747"/>
      <c r="R33" s="748"/>
      <c r="S33" s="749"/>
      <c r="T33" s="747"/>
      <c r="U33" s="748"/>
      <c r="V33" s="742"/>
      <c r="W33" s="704"/>
      <c r="X33" s="704"/>
      <c r="Y33" s="750"/>
      <c r="Z33" s="704"/>
      <c r="AA33" s="750"/>
      <c r="AB33" s="657"/>
      <c r="AC33" s="529"/>
      <c r="AD33" s="668"/>
      <c r="AE33" s="669"/>
      <c r="AF33" s="777"/>
      <c r="AG33" s="780"/>
      <c r="AH33" s="781"/>
      <c r="AI33" s="777"/>
      <c r="AJ33" s="782"/>
      <c r="AK33" s="670"/>
    </row>
    <row r="34" spans="1:37" ht="282.75" thickTop="1" thickBot="1">
      <c r="A34" s="530" t="s">
        <v>1376</v>
      </c>
      <c r="B34" s="745"/>
      <c r="C34" s="657" t="s">
        <v>1292</v>
      </c>
      <c r="D34" s="746">
        <v>2011</v>
      </c>
      <c r="E34" s="746">
        <v>2012</v>
      </c>
      <c r="F34" s="686"/>
      <c r="G34" s="659" t="s">
        <v>236</v>
      </c>
      <c r="H34" s="659" t="s">
        <v>1377</v>
      </c>
      <c r="I34" s="659" t="s">
        <v>1378</v>
      </c>
      <c r="J34" s="529" t="s">
        <v>1379</v>
      </c>
      <c r="K34" s="659">
        <v>2012</v>
      </c>
      <c r="L34" s="659">
        <v>2014</v>
      </c>
      <c r="M34" s="659" t="s">
        <v>92</v>
      </c>
      <c r="N34" s="747"/>
      <c r="O34" s="748"/>
      <c r="P34" s="749"/>
      <c r="Q34" s="747"/>
      <c r="R34" s="748"/>
      <c r="S34" s="749"/>
      <c r="T34" s="747"/>
      <c r="U34" s="748"/>
      <c r="V34" s="742"/>
      <c r="W34" s="704"/>
      <c r="X34" s="704"/>
      <c r="Y34" s="750"/>
      <c r="Z34" s="704"/>
      <c r="AA34" s="750"/>
      <c r="AB34" s="657"/>
      <c r="AC34" s="529" t="s">
        <v>1179</v>
      </c>
      <c r="AD34" s="668">
        <v>4</v>
      </c>
      <c r="AE34" s="669">
        <v>2</v>
      </c>
      <c r="AF34" s="777">
        <v>2</v>
      </c>
      <c r="AG34" s="780"/>
      <c r="AH34" s="781">
        <v>2</v>
      </c>
      <c r="AI34" s="777" t="s">
        <v>1380</v>
      </c>
      <c r="AJ34" s="782">
        <v>2</v>
      </c>
      <c r="AK34" s="670">
        <v>14</v>
      </c>
    </row>
    <row r="35" spans="1:37" ht="16.5" thickTop="1" thickBot="1">
      <c r="A35" s="194"/>
      <c r="B35" s="392"/>
      <c r="C35" s="195"/>
      <c r="D35" s="395"/>
      <c r="E35" s="307"/>
      <c r="F35" s="196"/>
      <c r="G35" s="201"/>
      <c r="H35" s="201"/>
      <c r="I35" s="201"/>
      <c r="J35" s="195"/>
      <c r="K35" s="201"/>
      <c r="L35" s="201"/>
      <c r="M35" s="201"/>
      <c r="N35" s="401"/>
      <c r="O35" s="402"/>
      <c r="P35" s="403"/>
      <c r="Q35" s="401"/>
      <c r="R35" s="402"/>
      <c r="S35" s="403"/>
      <c r="T35" s="401"/>
      <c r="U35" s="402"/>
      <c r="V35" s="410"/>
      <c r="W35" s="397"/>
      <c r="X35" s="397"/>
      <c r="Y35" s="398"/>
      <c r="Z35" s="397"/>
      <c r="AA35" s="398"/>
      <c r="AB35" s="201"/>
      <c r="AC35" s="195"/>
      <c r="AD35" s="419"/>
      <c r="AE35" s="420"/>
      <c r="AF35" s="218"/>
      <c r="AG35" s="212"/>
      <c r="AH35" s="213"/>
      <c r="AI35" s="214"/>
      <c r="AJ35" s="215"/>
      <c r="AK35" s="202"/>
    </row>
    <row r="36" spans="1:37" ht="15.75" thickTop="1">
      <c r="A36" s="203"/>
      <c r="B36" s="394"/>
      <c r="C36" s="389"/>
      <c r="D36" s="308"/>
      <c r="E36" s="308"/>
      <c r="F36" s="205"/>
      <c r="G36" s="201"/>
      <c r="H36" s="201"/>
      <c r="I36" s="201"/>
      <c r="J36" s="204"/>
      <c r="K36" s="201"/>
      <c r="L36" s="201"/>
      <c r="M36" s="201"/>
      <c r="N36" s="407"/>
      <c r="O36" s="408"/>
      <c r="P36" s="409"/>
      <c r="Q36" s="407"/>
      <c r="R36" s="408"/>
      <c r="S36" s="409"/>
      <c r="T36" s="407"/>
      <c r="U36" s="408"/>
      <c r="V36" s="411"/>
      <c r="W36" s="399"/>
      <c r="X36" s="399"/>
      <c r="Y36" s="400"/>
      <c r="Z36" s="399"/>
      <c r="AA36" s="400"/>
      <c r="AB36" s="389"/>
      <c r="AC36" s="204"/>
      <c r="AD36" s="209"/>
      <c r="AE36" s="210"/>
      <c r="AF36" s="218"/>
      <c r="AG36" s="216"/>
      <c r="AH36" s="217"/>
      <c r="AI36" s="218"/>
      <c r="AJ36" s="219"/>
      <c r="AK36" s="211"/>
    </row>
    <row r="37" spans="1:37">
      <c r="A37" s="930" t="s">
        <v>176</v>
      </c>
      <c r="B37" s="931"/>
      <c r="C37" s="931"/>
      <c r="D37" s="931"/>
      <c r="E37" s="931"/>
      <c r="F37" s="931"/>
      <c r="G37" s="931"/>
      <c r="H37" s="931"/>
      <c r="I37" s="931"/>
      <c r="J37" s="931"/>
      <c r="K37" s="931"/>
      <c r="L37" s="931"/>
      <c r="M37" s="931"/>
      <c r="N37" s="931"/>
      <c r="O37" s="931"/>
      <c r="P37" s="931"/>
      <c r="Q37" s="931"/>
      <c r="R37" s="931"/>
      <c r="S37" s="931"/>
      <c r="T37" s="931"/>
      <c r="U37" s="931"/>
      <c r="V37" s="931"/>
      <c r="W37" s="931"/>
      <c r="X37" s="931"/>
      <c r="Y37" s="931"/>
      <c r="Z37" s="931"/>
      <c r="AA37" s="931"/>
      <c r="AB37" s="931"/>
      <c r="AC37" s="931"/>
      <c r="AD37" s="931"/>
      <c r="AE37" s="931"/>
      <c r="AF37" s="931"/>
      <c r="AG37" s="931"/>
      <c r="AH37" s="931"/>
      <c r="AI37" s="931"/>
      <c r="AJ37" s="931"/>
      <c r="AK37" s="931"/>
    </row>
    <row r="39" spans="1:37" ht="15.75">
      <c r="F39" s="2"/>
      <c r="G39" s="2"/>
      <c r="H39" s="2"/>
      <c r="I39" s="2"/>
      <c r="J39" s="2"/>
    </row>
  </sheetData>
  <mergeCells count="43">
    <mergeCell ref="A37:AK37"/>
    <mergeCell ref="T9:U9"/>
    <mergeCell ref="V9:V10"/>
    <mergeCell ref="X9:X10"/>
    <mergeCell ref="Y9:Y10"/>
    <mergeCell ref="Z9:Z10"/>
    <mergeCell ref="AA9:AA10"/>
    <mergeCell ref="N9:O9"/>
    <mergeCell ref="P9:P10"/>
    <mergeCell ref="Q9:R9"/>
    <mergeCell ref="S9:S10"/>
    <mergeCell ref="G7:G10"/>
    <mergeCell ref="H7:H10"/>
    <mergeCell ref="I7:I10"/>
    <mergeCell ref="J7:J10"/>
    <mergeCell ref="K7:L9"/>
    <mergeCell ref="W7:W10"/>
    <mergeCell ref="X7:Y8"/>
    <mergeCell ref="Z7:AA8"/>
    <mergeCell ref="AB7:AB10"/>
    <mergeCell ref="Q8:S8"/>
    <mergeCell ref="T8:V8"/>
    <mergeCell ref="A3:AK3"/>
    <mergeCell ref="A5:D5"/>
    <mergeCell ref="F5:I5"/>
    <mergeCell ref="K5:O5"/>
    <mergeCell ref="Q5:V5"/>
    <mergeCell ref="AG7:AH9"/>
    <mergeCell ref="AI7:AI10"/>
    <mergeCell ref="AJ7:AK9"/>
    <mergeCell ref="N8:P8"/>
    <mergeCell ref="A7:A10"/>
    <mergeCell ref="B7:B10"/>
    <mergeCell ref="C7:C10"/>
    <mergeCell ref="D7:E9"/>
    <mergeCell ref="F7:F10"/>
    <mergeCell ref="AD8:AD10"/>
    <mergeCell ref="AE8:AE10"/>
    <mergeCell ref="AF8:AF10"/>
    <mergeCell ref="AC7:AC10"/>
    <mergeCell ref="M7:M10"/>
    <mergeCell ref="AD7:AF7"/>
    <mergeCell ref="N7:V7"/>
  </mergeCells>
  <conditionalFormatting sqref="A7 A11">
    <cfRule type="duplicateValues" dxfId="346" priority="13"/>
  </conditionalFormatting>
  <conditionalFormatting sqref="K12:K36">
    <cfRule type="expression" dxfId="345" priority="12">
      <formula>AND(COUNTBLANK($A12)=0,COUNTBLANK($K12)=1)</formula>
    </cfRule>
  </conditionalFormatting>
  <conditionalFormatting sqref="L12:L36">
    <cfRule type="expression" dxfId="344" priority="11">
      <formula>AND(COUNTBLANK($A12)=0,COUNTBLANK($L12)=1)</formula>
    </cfRule>
  </conditionalFormatting>
  <conditionalFormatting sqref="M12:M36">
    <cfRule type="expression" dxfId="343" priority="10">
      <formula>AND(COUNTBLANK($A12)=0,COUNTBLANK($M12)=1)</formula>
    </cfRule>
  </conditionalFormatting>
  <conditionalFormatting sqref="G12:G36">
    <cfRule type="expression" dxfId="342" priority="9">
      <formula>AND(COUNTBLANK($A12)=0,COUNTBLANK($G12)=1)</formula>
    </cfRule>
  </conditionalFormatting>
  <conditionalFormatting sqref="H12:H36">
    <cfRule type="expression" dxfId="341" priority="8">
      <formula>AND(COUNTBLANK($A12)=0,COUNTBLANK($H12)=1)</formula>
    </cfRule>
  </conditionalFormatting>
  <conditionalFormatting sqref="I12:I36">
    <cfRule type="expression" dxfId="340" priority="7">
      <formula>AND(COUNTBLANK($A12)=0,COUNTBLANK($I12)=1)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6">
      <formula1>Текущ</formula1>
    </dataValidation>
    <dataValidation type="whole" operator="greaterThanOrEqual" allowBlank="1" showInputMessage="1" showErrorMessage="1" error="Въведете година с четири цифри" promptTitle="Въведете година" prompt="ГГГГ" sqref="L12:L36">
      <formula1>2010</formula1>
    </dataValidation>
    <dataValidation type="whole" operator="lessThanOrEqual" allowBlank="1" showInputMessage="1" showErrorMessage="1" error="Въведете година с четири цифри" promptTitle="Въведете година" prompt="гггг" sqref="K12:K36">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6">
      <formula1>Водещ</formula1>
    </dataValidation>
  </dataValidations>
  <pageMargins left="0.2" right="0.2" top="0.25" bottom="0.25" header="0" footer="0"/>
  <pageSetup paperSize="9" scale="54" fitToHeight="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3"/>
  <sheetViews>
    <sheetView topLeftCell="A12" zoomScale="50" zoomScaleNormal="50" workbookViewId="0">
      <selection activeCell="A3" sqref="A3:AK3"/>
    </sheetView>
  </sheetViews>
  <sheetFormatPr defaultRowHeight="15"/>
  <sheetData>
    <row r="1" spans="1:37" ht="18.75">
      <c r="A1" s="457" t="s">
        <v>57</v>
      </c>
      <c r="B1" s="457"/>
      <c r="C1" s="457"/>
      <c r="D1" s="457"/>
      <c r="E1" s="457"/>
      <c r="F1" s="456" t="str">
        <f>Name</f>
        <v>Институт по физика на твърдото тяло (ИФТТ)</v>
      </c>
      <c r="G1" s="456"/>
      <c r="H1" s="456"/>
      <c r="I1" s="456"/>
      <c r="J1" s="456"/>
      <c r="K1" s="456"/>
      <c r="L1" s="456"/>
      <c r="M1" s="456"/>
      <c r="N1" s="456"/>
    </row>
    <row r="2" spans="1:37" ht="15.75">
      <c r="F2" s="57"/>
    </row>
    <row r="3" spans="1:37" ht="222" customHeight="1">
      <c r="A3" s="887" t="s">
        <v>356</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row>
    <row r="4" spans="1:37" ht="15.75">
      <c r="F4" s="2"/>
      <c r="G4" s="2"/>
      <c r="H4" s="2"/>
      <c r="I4" s="2"/>
      <c r="J4" s="2"/>
    </row>
    <row r="5" spans="1:37" s="469" customFormat="1" ht="18">
      <c r="A5" s="942" t="s">
        <v>56</v>
      </c>
      <c r="B5" s="942"/>
      <c r="C5" s="942"/>
      <c r="D5" s="942"/>
      <c r="E5" s="58">
        <f>COUNTA(A12:A31)</f>
        <v>0</v>
      </c>
      <c r="F5" s="888" t="s">
        <v>259</v>
      </c>
      <c r="G5" s="888"/>
      <c r="H5" s="888"/>
      <c r="I5" s="888"/>
      <c r="J5" s="426">
        <f>SUM(W12:W31)</f>
        <v>0</v>
      </c>
      <c r="K5" s="932" t="s">
        <v>260</v>
      </c>
      <c r="L5" s="932"/>
      <c r="M5" s="932"/>
      <c r="N5" s="932"/>
      <c r="O5" s="932"/>
      <c r="P5" s="470">
        <f>SUM(X12:X31)</f>
        <v>0</v>
      </c>
      <c r="Q5" s="888" t="s">
        <v>261</v>
      </c>
      <c r="R5" s="888"/>
      <c r="S5" s="888"/>
      <c r="T5" s="888"/>
      <c r="U5" s="888"/>
      <c r="V5" s="888"/>
      <c r="W5" s="426">
        <f>SUM(Z12:Z31)</f>
        <v>0</v>
      </c>
    </row>
    <row r="6" spans="1:37" s="469" customFormat="1" ht="16.5" thickBot="1">
      <c r="D6" s="46"/>
      <c r="E6" s="46"/>
      <c r="F6" s="150"/>
    </row>
    <row r="7" spans="1:37" s="469" customFormat="1" ht="235.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c r="AG7" s="970" t="s">
        <v>268</v>
      </c>
      <c r="AH7" s="971"/>
      <c r="AI7" s="976" t="s">
        <v>131</v>
      </c>
      <c r="AJ7" s="964" t="s">
        <v>300</v>
      </c>
      <c r="AK7" s="965"/>
    </row>
    <row r="8" spans="1:37" s="469" customFormat="1" ht="17.25"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c r="AG8" s="972"/>
      <c r="AH8" s="973"/>
      <c r="AI8" s="977"/>
      <c r="AJ8" s="966"/>
      <c r="AK8" s="967"/>
    </row>
    <row r="9" spans="1:37" s="469" customFormat="1" ht="16.5"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c r="AG9" s="974"/>
      <c r="AH9" s="975"/>
      <c r="AI9" s="977"/>
      <c r="AJ9" s="968"/>
      <c r="AK9" s="969"/>
    </row>
    <row r="10" spans="1:37" s="469" customFormat="1" ht="67.5" thickBot="1">
      <c r="A10" s="904"/>
      <c r="B10" s="904"/>
      <c r="C10" s="904"/>
      <c r="D10" s="471" t="s">
        <v>179</v>
      </c>
      <c r="E10" s="471"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c r="AG10" s="472" t="s">
        <v>301</v>
      </c>
      <c r="AH10" s="152" t="s">
        <v>302</v>
      </c>
      <c r="AI10" s="978"/>
      <c r="AJ10" s="473" t="s">
        <v>42</v>
      </c>
      <c r="AK10" s="153" t="s">
        <v>135</v>
      </c>
    </row>
    <row r="11" spans="1:37" s="469" customFormat="1" ht="16.5"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c r="AG11" s="53" t="s">
        <v>134</v>
      </c>
      <c r="AH11" s="53" t="s">
        <v>182</v>
      </c>
      <c r="AI11" s="53" t="s">
        <v>246</v>
      </c>
      <c r="AJ11" s="53" t="s">
        <v>247</v>
      </c>
      <c r="AK11" s="172" t="s">
        <v>248</v>
      </c>
    </row>
    <row r="12" spans="1:37" s="469" customFormat="1" ht="16.5" thickTop="1" thickBot="1">
      <c r="A12" s="194"/>
      <c r="B12" s="201"/>
      <c r="C12" s="195"/>
      <c r="D12" s="232"/>
      <c r="E12" s="195"/>
      <c r="F12" s="196"/>
      <c r="G12" s="201"/>
      <c r="H12" s="201"/>
      <c r="I12" s="201"/>
      <c r="J12" s="195"/>
      <c r="K12" s="201"/>
      <c r="L12" s="201"/>
      <c r="M12" s="201"/>
      <c r="N12" s="197"/>
      <c r="O12" s="198"/>
      <c r="P12" s="199"/>
      <c r="Q12" s="197"/>
      <c r="R12" s="198"/>
      <c r="S12" s="199"/>
      <c r="T12" s="197"/>
      <c r="U12" s="198"/>
      <c r="V12" s="429"/>
      <c r="W12" s="200"/>
      <c r="X12" s="200"/>
      <c r="Y12" s="387"/>
      <c r="Z12" s="200"/>
      <c r="AA12" s="387"/>
      <c r="AB12" s="201"/>
      <c r="AC12" s="195"/>
      <c r="AD12" s="419"/>
      <c r="AE12" s="420"/>
      <c r="AF12" s="202"/>
      <c r="AG12" s="212"/>
      <c r="AH12" s="213"/>
      <c r="AI12" s="214"/>
      <c r="AJ12" s="215"/>
      <c r="AK12" s="202"/>
    </row>
    <row r="13" spans="1:37" s="469" customFormat="1" ht="16.5" thickTop="1" thickBot="1">
      <c r="A13" s="373"/>
      <c r="B13" s="374"/>
      <c r="C13" s="195"/>
      <c r="D13" s="375"/>
      <c r="E13" s="375"/>
      <c r="F13" s="376"/>
      <c r="G13" s="201"/>
      <c r="H13" s="201"/>
      <c r="I13" s="201"/>
      <c r="J13" s="375"/>
      <c r="K13" s="201"/>
      <c r="L13" s="201"/>
      <c r="M13" s="201"/>
      <c r="N13" s="377"/>
      <c r="O13" s="378"/>
      <c r="P13" s="379"/>
      <c r="Q13" s="377"/>
      <c r="R13" s="378"/>
      <c r="S13" s="379"/>
      <c r="T13" s="377"/>
      <c r="U13" s="378"/>
      <c r="V13" s="429"/>
      <c r="W13" s="380"/>
      <c r="X13" s="380"/>
      <c r="Y13" s="388"/>
      <c r="Z13" s="380"/>
      <c r="AA13" s="388"/>
      <c r="AB13" s="374"/>
      <c r="AC13" s="375"/>
      <c r="AD13" s="436"/>
      <c r="AE13" s="437"/>
      <c r="AF13" s="438"/>
      <c r="AG13" s="439"/>
      <c r="AH13" s="440"/>
      <c r="AI13" s="441"/>
      <c r="AJ13" s="442"/>
      <c r="AK13" s="438"/>
    </row>
    <row r="14" spans="1:37" s="469" customFormat="1" ht="16.5" thickTop="1" thickBot="1">
      <c r="A14" s="373"/>
      <c r="B14" s="374"/>
      <c r="C14" s="195"/>
      <c r="D14" s="375"/>
      <c r="E14" s="375"/>
      <c r="F14" s="376"/>
      <c r="G14" s="201"/>
      <c r="H14" s="201"/>
      <c r="I14" s="201"/>
      <c r="J14" s="375"/>
      <c r="K14" s="201"/>
      <c r="L14" s="201"/>
      <c r="M14" s="201"/>
      <c r="N14" s="377"/>
      <c r="O14" s="378"/>
      <c r="P14" s="379"/>
      <c r="Q14" s="377"/>
      <c r="R14" s="378"/>
      <c r="S14" s="379"/>
      <c r="T14" s="377"/>
      <c r="U14" s="378"/>
      <c r="V14" s="429"/>
      <c r="W14" s="380"/>
      <c r="X14" s="380"/>
      <c r="Y14" s="388"/>
      <c r="Z14" s="380"/>
      <c r="AA14" s="388"/>
      <c r="AB14" s="374"/>
      <c r="AC14" s="375"/>
      <c r="AD14" s="436"/>
      <c r="AE14" s="437"/>
      <c r="AF14" s="438"/>
      <c r="AG14" s="439"/>
      <c r="AH14" s="440"/>
      <c r="AI14" s="441"/>
      <c r="AJ14" s="442"/>
      <c r="AK14" s="438"/>
    </row>
    <row r="15" spans="1:37" s="469" customFormat="1" ht="16.5" thickTop="1" thickBot="1">
      <c r="A15" s="373"/>
      <c r="B15" s="374"/>
      <c r="C15" s="195"/>
      <c r="D15" s="375"/>
      <c r="E15" s="375"/>
      <c r="F15" s="376"/>
      <c r="G15" s="201"/>
      <c r="H15" s="201"/>
      <c r="I15" s="201"/>
      <c r="J15" s="375"/>
      <c r="K15" s="201"/>
      <c r="L15" s="201"/>
      <c r="M15" s="201"/>
      <c r="N15" s="377"/>
      <c r="O15" s="378"/>
      <c r="P15" s="379"/>
      <c r="Q15" s="377"/>
      <c r="R15" s="378"/>
      <c r="S15" s="379"/>
      <c r="T15" s="377"/>
      <c r="U15" s="378"/>
      <c r="V15" s="429"/>
      <c r="W15" s="380"/>
      <c r="X15" s="380"/>
      <c r="Y15" s="388"/>
      <c r="Z15" s="380"/>
      <c r="AA15" s="388"/>
      <c r="AB15" s="374"/>
      <c r="AC15" s="375"/>
      <c r="AD15" s="436"/>
      <c r="AE15" s="437"/>
      <c r="AF15" s="438"/>
      <c r="AG15" s="439"/>
      <c r="AH15" s="440"/>
      <c r="AI15" s="441"/>
      <c r="AJ15" s="442"/>
      <c r="AK15" s="438"/>
    </row>
    <row r="16" spans="1:37" s="469" customFormat="1" ht="16.5" thickTop="1" thickBot="1">
      <c r="A16" s="373"/>
      <c r="B16" s="374"/>
      <c r="C16" s="195"/>
      <c r="D16" s="375"/>
      <c r="E16" s="375"/>
      <c r="F16" s="376"/>
      <c r="G16" s="201"/>
      <c r="H16" s="201"/>
      <c r="I16" s="201"/>
      <c r="J16" s="375"/>
      <c r="K16" s="201"/>
      <c r="L16" s="201"/>
      <c r="M16" s="201"/>
      <c r="N16" s="377"/>
      <c r="O16" s="378"/>
      <c r="P16" s="379"/>
      <c r="Q16" s="377"/>
      <c r="R16" s="378"/>
      <c r="S16" s="379"/>
      <c r="T16" s="377"/>
      <c r="U16" s="378"/>
      <c r="V16" s="429"/>
      <c r="W16" s="380"/>
      <c r="X16" s="380"/>
      <c r="Y16" s="388"/>
      <c r="Z16" s="380"/>
      <c r="AA16" s="388"/>
      <c r="AB16" s="374"/>
      <c r="AC16" s="375"/>
      <c r="AD16" s="436"/>
      <c r="AE16" s="437"/>
      <c r="AF16" s="438"/>
      <c r="AG16" s="439"/>
      <c r="AH16" s="440"/>
      <c r="AI16" s="441"/>
      <c r="AJ16" s="442"/>
      <c r="AK16" s="438"/>
    </row>
    <row r="17" spans="1:37" s="469" customFormat="1" ht="16.5" thickTop="1" thickBot="1">
      <c r="A17" s="373"/>
      <c r="B17" s="374"/>
      <c r="C17" s="195"/>
      <c r="D17" s="375"/>
      <c r="E17" s="375"/>
      <c r="F17" s="376"/>
      <c r="G17" s="201"/>
      <c r="H17" s="201"/>
      <c r="I17" s="201"/>
      <c r="J17" s="375"/>
      <c r="K17" s="201"/>
      <c r="L17" s="201"/>
      <c r="M17" s="201"/>
      <c r="N17" s="377"/>
      <c r="O17" s="378"/>
      <c r="P17" s="379"/>
      <c r="Q17" s="377"/>
      <c r="R17" s="378"/>
      <c r="S17" s="379"/>
      <c r="T17" s="377"/>
      <c r="U17" s="378"/>
      <c r="V17" s="429"/>
      <c r="W17" s="380"/>
      <c r="X17" s="380"/>
      <c r="Y17" s="388"/>
      <c r="Z17" s="380"/>
      <c r="AA17" s="388"/>
      <c r="AB17" s="374"/>
      <c r="AC17" s="375"/>
      <c r="AD17" s="436"/>
      <c r="AE17" s="437"/>
      <c r="AF17" s="438"/>
      <c r="AG17" s="439"/>
      <c r="AH17" s="440"/>
      <c r="AI17" s="441"/>
      <c r="AJ17" s="442"/>
      <c r="AK17" s="438"/>
    </row>
    <row r="18" spans="1:37" s="469" customFormat="1" ht="16.5" thickTop="1" thickBot="1">
      <c r="A18" s="373"/>
      <c r="B18" s="374"/>
      <c r="C18" s="195"/>
      <c r="D18" s="375"/>
      <c r="E18" s="375"/>
      <c r="F18" s="376"/>
      <c r="G18" s="201"/>
      <c r="H18" s="201"/>
      <c r="I18" s="201"/>
      <c r="J18" s="375"/>
      <c r="K18" s="201"/>
      <c r="L18" s="201"/>
      <c r="M18" s="201"/>
      <c r="N18" s="377"/>
      <c r="O18" s="378"/>
      <c r="P18" s="379"/>
      <c r="Q18" s="377"/>
      <c r="R18" s="378"/>
      <c r="S18" s="379"/>
      <c r="T18" s="377"/>
      <c r="U18" s="378"/>
      <c r="V18" s="429"/>
      <c r="W18" s="380"/>
      <c r="X18" s="380"/>
      <c r="Y18" s="388"/>
      <c r="Z18" s="380"/>
      <c r="AA18" s="388"/>
      <c r="AB18" s="374"/>
      <c r="AC18" s="375"/>
      <c r="AD18" s="436"/>
      <c r="AE18" s="437"/>
      <c r="AF18" s="438"/>
      <c r="AG18" s="439"/>
      <c r="AH18" s="440"/>
      <c r="AI18" s="441"/>
      <c r="AJ18" s="442"/>
      <c r="AK18" s="438"/>
    </row>
    <row r="19" spans="1:37" s="469" customFormat="1" ht="16.5" thickTop="1" thickBot="1">
      <c r="A19" s="373"/>
      <c r="B19" s="374"/>
      <c r="C19" s="195"/>
      <c r="D19" s="375"/>
      <c r="E19" s="375"/>
      <c r="F19" s="376"/>
      <c r="G19" s="201"/>
      <c r="H19" s="201"/>
      <c r="I19" s="201"/>
      <c r="J19" s="375"/>
      <c r="K19" s="201"/>
      <c r="L19" s="201"/>
      <c r="M19" s="201"/>
      <c r="N19" s="377"/>
      <c r="O19" s="378"/>
      <c r="P19" s="379"/>
      <c r="Q19" s="377"/>
      <c r="R19" s="378"/>
      <c r="S19" s="379"/>
      <c r="T19" s="377"/>
      <c r="U19" s="378"/>
      <c r="V19" s="429"/>
      <c r="W19" s="380"/>
      <c r="X19" s="380"/>
      <c r="Y19" s="388"/>
      <c r="Z19" s="380"/>
      <c r="AA19" s="388"/>
      <c r="AB19" s="374"/>
      <c r="AC19" s="375"/>
      <c r="AD19" s="436"/>
      <c r="AE19" s="437"/>
      <c r="AF19" s="438"/>
      <c r="AG19" s="439"/>
      <c r="AH19" s="440"/>
      <c r="AI19" s="441"/>
      <c r="AJ19" s="442"/>
      <c r="AK19" s="438"/>
    </row>
    <row r="20" spans="1:37" s="469" customFormat="1" ht="16.5" thickTop="1" thickBot="1">
      <c r="A20" s="373"/>
      <c r="B20" s="374"/>
      <c r="C20" s="195"/>
      <c r="D20" s="375"/>
      <c r="E20" s="375"/>
      <c r="F20" s="376"/>
      <c r="G20" s="201"/>
      <c r="H20" s="201"/>
      <c r="I20" s="201"/>
      <c r="J20" s="375"/>
      <c r="K20" s="201"/>
      <c r="L20" s="201"/>
      <c r="M20" s="201"/>
      <c r="N20" s="377"/>
      <c r="O20" s="378"/>
      <c r="P20" s="379"/>
      <c r="Q20" s="377"/>
      <c r="R20" s="378"/>
      <c r="S20" s="379"/>
      <c r="T20" s="377"/>
      <c r="U20" s="378"/>
      <c r="V20" s="429"/>
      <c r="W20" s="380"/>
      <c r="X20" s="380"/>
      <c r="Y20" s="388"/>
      <c r="Z20" s="380"/>
      <c r="AA20" s="388"/>
      <c r="AB20" s="374"/>
      <c r="AC20" s="375"/>
      <c r="AD20" s="436"/>
      <c r="AE20" s="437"/>
      <c r="AF20" s="438"/>
      <c r="AG20" s="439"/>
      <c r="AH20" s="440"/>
      <c r="AI20" s="441"/>
      <c r="AJ20" s="442"/>
      <c r="AK20" s="438"/>
    </row>
    <row r="21" spans="1:37" s="469" customFormat="1" ht="16.5" thickTop="1" thickBot="1">
      <c r="A21" s="373"/>
      <c r="B21" s="374"/>
      <c r="C21" s="195"/>
      <c r="D21" s="375"/>
      <c r="E21" s="375"/>
      <c r="F21" s="376"/>
      <c r="G21" s="201"/>
      <c r="H21" s="201"/>
      <c r="I21" s="201"/>
      <c r="J21" s="375"/>
      <c r="K21" s="201"/>
      <c r="L21" s="201"/>
      <c r="M21" s="201"/>
      <c r="N21" s="377"/>
      <c r="O21" s="378"/>
      <c r="P21" s="379"/>
      <c r="Q21" s="377"/>
      <c r="R21" s="378"/>
      <c r="S21" s="379"/>
      <c r="T21" s="377"/>
      <c r="U21" s="378"/>
      <c r="V21" s="429"/>
      <c r="W21" s="380"/>
      <c r="X21" s="380"/>
      <c r="Y21" s="388"/>
      <c r="Z21" s="380"/>
      <c r="AA21" s="388"/>
      <c r="AB21" s="374"/>
      <c r="AC21" s="375"/>
      <c r="AD21" s="436"/>
      <c r="AE21" s="437"/>
      <c r="AF21" s="438"/>
      <c r="AG21" s="439"/>
      <c r="AH21" s="440"/>
      <c r="AI21" s="441"/>
      <c r="AJ21" s="442"/>
      <c r="AK21" s="438"/>
    </row>
    <row r="22" spans="1:37" s="469" customFormat="1" ht="16.5" thickTop="1" thickBot="1">
      <c r="A22" s="373"/>
      <c r="B22" s="374"/>
      <c r="C22" s="195"/>
      <c r="D22" s="375"/>
      <c r="E22" s="375"/>
      <c r="F22" s="376"/>
      <c r="G22" s="201"/>
      <c r="H22" s="201"/>
      <c r="I22" s="201"/>
      <c r="J22" s="375"/>
      <c r="K22" s="201"/>
      <c r="L22" s="201"/>
      <c r="M22" s="201"/>
      <c r="N22" s="377"/>
      <c r="O22" s="378"/>
      <c r="P22" s="379"/>
      <c r="Q22" s="377"/>
      <c r="R22" s="378"/>
      <c r="S22" s="379"/>
      <c r="T22" s="377"/>
      <c r="U22" s="378"/>
      <c r="V22" s="429"/>
      <c r="W22" s="380"/>
      <c r="X22" s="380"/>
      <c r="Y22" s="388"/>
      <c r="Z22" s="380"/>
      <c r="AA22" s="388"/>
      <c r="AB22" s="374"/>
      <c r="AC22" s="375"/>
      <c r="AD22" s="436"/>
      <c r="AE22" s="437"/>
      <c r="AF22" s="438"/>
      <c r="AG22" s="439"/>
      <c r="AH22" s="440"/>
      <c r="AI22" s="441"/>
      <c r="AJ22" s="442"/>
      <c r="AK22" s="438"/>
    </row>
    <row r="23" spans="1:37" s="469" customFormat="1" ht="16.5" thickTop="1" thickBot="1">
      <c r="A23" s="373"/>
      <c r="B23" s="374"/>
      <c r="C23" s="195"/>
      <c r="D23" s="375"/>
      <c r="E23" s="375"/>
      <c r="F23" s="376"/>
      <c r="G23" s="201"/>
      <c r="H23" s="201"/>
      <c r="I23" s="201"/>
      <c r="J23" s="375"/>
      <c r="K23" s="201"/>
      <c r="L23" s="201"/>
      <c r="M23" s="201"/>
      <c r="N23" s="377"/>
      <c r="O23" s="378"/>
      <c r="P23" s="379"/>
      <c r="Q23" s="377"/>
      <c r="R23" s="378"/>
      <c r="S23" s="379"/>
      <c r="T23" s="377"/>
      <c r="U23" s="378"/>
      <c r="V23" s="429"/>
      <c r="W23" s="380"/>
      <c r="X23" s="380"/>
      <c r="Y23" s="388"/>
      <c r="Z23" s="380"/>
      <c r="AA23" s="388"/>
      <c r="AB23" s="374"/>
      <c r="AC23" s="375"/>
      <c r="AD23" s="209"/>
      <c r="AE23" s="210"/>
      <c r="AF23" s="211"/>
      <c r="AG23" s="216"/>
      <c r="AH23" s="217"/>
      <c r="AI23" s="218"/>
      <c r="AJ23" s="219"/>
      <c r="AK23" s="211"/>
    </row>
    <row r="24" spans="1:37" s="469" customFormat="1" ht="16.5" thickTop="1" thickBot="1">
      <c r="A24" s="203"/>
      <c r="B24" s="389"/>
      <c r="C24" s="195"/>
      <c r="D24" s="204"/>
      <c r="E24" s="204"/>
      <c r="F24" s="205"/>
      <c r="G24" s="201"/>
      <c r="H24" s="201"/>
      <c r="I24" s="201"/>
      <c r="J24" s="204"/>
      <c r="K24" s="201"/>
      <c r="L24" s="201"/>
      <c r="M24" s="201"/>
      <c r="N24" s="390"/>
      <c r="O24" s="206"/>
      <c r="P24" s="207"/>
      <c r="Q24" s="390"/>
      <c r="R24" s="206"/>
      <c r="S24" s="207"/>
      <c r="T24" s="390"/>
      <c r="U24" s="206"/>
      <c r="V24" s="429"/>
      <c r="W24" s="208"/>
      <c r="X24" s="208"/>
      <c r="Y24" s="391"/>
      <c r="Z24" s="208"/>
      <c r="AA24" s="391"/>
      <c r="AB24" s="389"/>
      <c r="AC24" s="204"/>
      <c r="AD24" s="209"/>
      <c r="AE24" s="210"/>
      <c r="AF24" s="211"/>
      <c r="AG24" s="216"/>
      <c r="AH24" s="217"/>
      <c r="AI24" s="218"/>
      <c r="AJ24" s="219"/>
      <c r="AK24" s="211"/>
    </row>
    <row r="25" spans="1:37" s="469" customFormat="1" ht="16.5" thickTop="1" thickBot="1">
      <c r="A25" s="203"/>
      <c r="B25" s="389"/>
      <c r="C25" s="195"/>
      <c r="D25" s="204"/>
      <c r="E25" s="204"/>
      <c r="F25" s="205"/>
      <c r="G25" s="201"/>
      <c r="H25" s="201"/>
      <c r="I25" s="201"/>
      <c r="J25" s="204"/>
      <c r="K25" s="201"/>
      <c r="L25" s="201"/>
      <c r="M25" s="201"/>
      <c r="N25" s="390"/>
      <c r="O25" s="206"/>
      <c r="P25" s="207"/>
      <c r="Q25" s="390"/>
      <c r="R25" s="206"/>
      <c r="S25" s="207"/>
      <c r="T25" s="390"/>
      <c r="U25" s="206"/>
      <c r="V25" s="429"/>
      <c r="W25" s="208"/>
      <c r="X25" s="208"/>
      <c r="Y25" s="391"/>
      <c r="Z25" s="208"/>
      <c r="AA25" s="391"/>
      <c r="AB25" s="389"/>
      <c r="AC25" s="204"/>
      <c r="AD25" s="209"/>
      <c r="AE25" s="210"/>
      <c r="AF25" s="211"/>
      <c r="AG25" s="216"/>
      <c r="AH25" s="217"/>
      <c r="AI25" s="218"/>
      <c r="AJ25" s="219"/>
      <c r="AK25" s="211"/>
    </row>
    <row r="26" spans="1:37" s="469" customFormat="1" ht="16.5" thickTop="1" thickBot="1">
      <c r="A26" s="203"/>
      <c r="B26" s="389"/>
      <c r="C26" s="195"/>
      <c r="D26" s="204"/>
      <c r="E26" s="204"/>
      <c r="F26" s="205"/>
      <c r="G26" s="201"/>
      <c r="H26" s="201"/>
      <c r="I26" s="201"/>
      <c r="J26" s="204"/>
      <c r="K26" s="201"/>
      <c r="L26" s="201"/>
      <c r="M26" s="201"/>
      <c r="N26" s="390"/>
      <c r="O26" s="206"/>
      <c r="P26" s="207"/>
      <c r="Q26" s="390"/>
      <c r="R26" s="206"/>
      <c r="S26" s="207"/>
      <c r="T26" s="390"/>
      <c r="U26" s="206"/>
      <c r="V26" s="429"/>
      <c r="W26" s="208"/>
      <c r="X26" s="208"/>
      <c r="Y26" s="391"/>
      <c r="Z26" s="208"/>
      <c r="AA26" s="391"/>
      <c r="AB26" s="389"/>
      <c r="AC26" s="204"/>
      <c r="AD26" s="209"/>
      <c r="AE26" s="210"/>
      <c r="AF26" s="211"/>
      <c r="AG26" s="216"/>
      <c r="AH26" s="217"/>
      <c r="AI26" s="218"/>
      <c r="AJ26" s="219"/>
      <c r="AK26" s="211"/>
    </row>
    <row r="27" spans="1:37" s="469" customFormat="1" ht="16.5" thickTop="1" thickBot="1">
      <c r="A27" s="203"/>
      <c r="B27" s="389"/>
      <c r="C27" s="195"/>
      <c r="D27" s="204"/>
      <c r="E27" s="204"/>
      <c r="F27" s="205"/>
      <c r="G27" s="201"/>
      <c r="H27" s="201"/>
      <c r="I27" s="201"/>
      <c r="J27" s="204"/>
      <c r="K27" s="201"/>
      <c r="L27" s="201"/>
      <c r="M27" s="201"/>
      <c r="N27" s="390"/>
      <c r="O27" s="206"/>
      <c r="P27" s="207"/>
      <c r="Q27" s="390"/>
      <c r="R27" s="206"/>
      <c r="S27" s="207"/>
      <c r="T27" s="390"/>
      <c r="U27" s="206"/>
      <c r="V27" s="429"/>
      <c r="W27" s="208"/>
      <c r="X27" s="208"/>
      <c r="Y27" s="391"/>
      <c r="Z27" s="208"/>
      <c r="AA27" s="391"/>
      <c r="AB27" s="389"/>
      <c r="AC27" s="204"/>
      <c r="AD27" s="209"/>
      <c r="AE27" s="210"/>
      <c r="AF27" s="211"/>
      <c r="AG27" s="216"/>
      <c r="AH27" s="217"/>
      <c r="AI27" s="218"/>
      <c r="AJ27" s="219"/>
      <c r="AK27" s="211"/>
    </row>
    <row r="28" spans="1:37" s="469" customFormat="1" ht="17.25" thickTop="1" thickBot="1">
      <c r="A28" s="428"/>
      <c r="B28" s="389"/>
      <c r="C28" s="195"/>
      <c r="D28" s="204"/>
      <c r="E28" s="204"/>
      <c r="F28" s="205"/>
      <c r="G28" s="201"/>
      <c r="H28" s="201"/>
      <c r="I28" s="201"/>
      <c r="J28" s="204"/>
      <c r="K28" s="201"/>
      <c r="L28" s="201"/>
      <c r="M28" s="201"/>
      <c r="N28" s="390"/>
      <c r="O28" s="206"/>
      <c r="P28" s="207"/>
      <c r="Q28" s="390"/>
      <c r="R28" s="206"/>
      <c r="S28" s="207"/>
      <c r="T28" s="390"/>
      <c r="U28" s="206"/>
      <c r="V28" s="429"/>
      <c r="W28" s="208"/>
      <c r="X28" s="208"/>
      <c r="Y28" s="391"/>
      <c r="Z28" s="208"/>
      <c r="AA28" s="391"/>
      <c r="AB28" s="389"/>
      <c r="AC28" s="204"/>
      <c r="AD28" s="209"/>
      <c r="AE28" s="210"/>
      <c r="AF28" s="211"/>
      <c r="AG28" s="216"/>
      <c r="AH28" s="217"/>
      <c r="AI28" s="218"/>
      <c r="AJ28" s="219"/>
      <c r="AK28" s="211"/>
    </row>
    <row r="29" spans="1:37" s="469" customFormat="1" ht="16.5" thickTop="1" thickBot="1">
      <c r="A29" s="203"/>
      <c r="B29" s="389"/>
      <c r="C29" s="195"/>
      <c r="D29" s="204"/>
      <c r="E29" s="204"/>
      <c r="F29" s="205"/>
      <c r="G29" s="201"/>
      <c r="H29" s="201"/>
      <c r="I29" s="201"/>
      <c r="J29" s="204"/>
      <c r="K29" s="201"/>
      <c r="L29" s="201"/>
      <c r="M29" s="201"/>
      <c r="N29" s="390"/>
      <c r="O29" s="206"/>
      <c r="P29" s="207"/>
      <c r="Q29" s="390"/>
      <c r="R29" s="206"/>
      <c r="S29" s="207"/>
      <c r="T29" s="390"/>
      <c r="U29" s="206"/>
      <c r="V29" s="429"/>
      <c r="W29" s="208"/>
      <c r="X29" s="208"/>
      <c r="Y29" s="391"/>
      <c r="Z29" s="208"/>
      <c r="AA29" s="391"/>
      <c r="AB29" s="389"/>
      <c r="AC29" s="204"/>
      <c r="AD29" s="209"/>
      <c r="AE29" s="210"/>
      <c r="AF29" s="211"/>
      <c r="AG29" s="216"/>
      <c r="AH29" s="217"/>
      <c r="AI29" s="218"/>
      <c r="AJ29" s="219"/>
      <c r="AK29" s="211"/>
    </row>
    <row r="30" spans="1:37" s="469" customFormat="1" ht="16.5" thickTop="1" thickBot="1">
      <c r="A30" s="203"/>
      <c r="B30" s="389"/>
      <c r="C30" s="195"/>
      <c r="D30" s="204"/>
      <c r="E30" s="204"/>
      <c r="F30" s="205"/>
      <c r="G30" s="201"/>
      <c r="H30" s="201"/>
      <c r="I30" s="201"/>
      <c r="J30" s="204"/>
      <c r="K30" s="201"/>
      <c r="L30" s="201"/>
      <c r="M30" s="201"/>
      <c r="N30" s="390"/>
      <c r="O30" s="206"/>
      <c r="P30" s="207"/>
      <c r="Q30" s="390"/>
      <c r="R30" s="206"/>
      <c r="S30" s="207"/>
      <c r="T30" s="390"/>
      <c r="U30" s="206"/>
      <c r="V30" s="429"/>
      <c r="W30" s="208"/>
      <c r="X30" s="208"/>
      <c r="Y30" s="391"/>
      <c r="Z30" s="208"/>
      <c r="AA30" s="391"/>
      <c r="AB30" s="389"/>
      <c r="AC30" s="204"/>
      <c r="AD30" s="209"/>
      <c r="AE30" s="210"/>
      <c r="AF30" s="211"/>
      <c r="AG30" s="216"/>
      <c r="AH30" s="217"/>
      <c r="AI30" s="218"/>
      <c r="AJ30" s="219"/>
      <c r="AK30" s="211"/>
    </row>
    <row r="31" spans="1:37" s="469" customFormat="1" ht="15.75" thickTop="1">
      <c r="A31" s="203"/>
      <c r="B31" s="389"/>
      <c r="C31" s="195"/>
      <c r="D31" s="204"/>
      <c r="E31" s="204"/>
      <c r="F31" s="205"/>
      <c r="G31" s="201"/>
      <c r="H31" s="201"/>
      <c r="I31" s="201"/>
      <c r="J31" s="204"/>
      <c r="K31" s="201"/>
      <c r="L31" s="201"/>
      <c r="M31" s="201"/>
      <c r="N31" s="390"/>
      <c r="O31" s="206"/>
      <c r="P31" s="207"/>
      <c r="Q31" s="390"/>
      <c r="R31" s="206"/>
      <c r="S31" s="207"/>
      <c r="T31" s="390"/>
      <c r="U31" s="206"/>
      <c r="V31" s="429"/>
      <c r="W31" s="208"/>
      <c r="X31" s="208"/>
      <c r="Y31" s="391"/>
      <c r="Z31" s="208"/>
      <c r="AA31" s="391"/>
      <c r="AB31" s="389"/>
      <c r="AC31" s="204"/>
      <c r="AD31" s="209"/>
      <c r="AE31" s="210"/>
      <c r="AF31" s="211"/>
      <c r="AG31" s="216"/>
      <c r="AH31" s="217"/>
      <c r="AI31" s="218"/>
      <c r="AJ31" s="219"/>
      <c r="AK31" s="211"/>
    </row>
    <row r="32" spans="1:37" s="469" customFormat="1" ht="25.5" customHeight="1" thickBot="1">
      <c r="A32" s="961" t="s">
        <v>176</v>
      </c>
      <c r="B32" s="962"/>
      <c r="C32" s="962"/>
      <c r="D32" s="962"/>
      <c r="E32" s="962"/>
      <c r="F32" s="962"/>
      <c r="G32" s="962"/>
      <c r="H32" s="962"/>
      <c r="I32" s="962"/>
      <c r="J32" s="962"/>
      <c r="K32" s="962"/>
      <c r="L32" s="962"/>
      <c r="M32" s="962"/>
      <c r="N32" s="962"/>
      <c r="O32" s="962"/>
      <c r="P32" s="962"/>
      <c r="Q32" s="962"/>
      <c r="R32" s="962"/>
      <c r="S32" s="962"/>
      <c r="T32" s="962"/>
      <c r="U32" s="962"/>
      <c r="V32" s="962"/>
      <c r="W32" s="962"/>
      <c r="X32" s="962"/>
      <c r="Y32" s="962"/>
      <c r="Z32" s="962"/>
      <c r="AA32" s="962"/>
      <c r="AB32" s="962"/>
      <c r="AC32" s="962"/>
      <c r="AD32" s="962"/>
      <c r="AE32" s="962"/>
      <c r="AF32" s="962"/>
      <c r="AG32" s="962"/>
      <c r="AH32" s="962"/>
      <c r="AI32" s="962"/>
      <c r="AJ32" s="962"/>
      <c r="AK32" s="963"/>
    </row>
    <row r="33" spans="6:10" ht="15.75" thickTop="1"/>
    <row r="43" spans="6:10" ht="15.75">
      <c r="F43" s="2"/>
      <c r="G43" s="2"/>
      <c r="H43" s="2"/>
      <c r="I43" s="2"/>
      <c r="J43" s="2"/>
    </row>
  </sheetData>
  <mergeCells count="43">
    <mergeCell ref="A32:AK32"/>
    <mergeCell ref="T9:U9"/>
    <mergeCell ref="V9:V10"/>
    <mergeCell ref="X9:X10"/>
    <mergeCell ref="Y9:Y10"/>
    <mergeCell ref="Z9:Z10"/>
    <mergeCell ref="AA9:AA10"/>
    <mergeCell ref="N9:O9"/>
    <mergeCell ref="P9:P10"/>
    <mergeCell ref="Q9:R9"/>
    <mergeCell ref="S9:S10"/>
    <mergeCell ref="G7:G10"/>
    <mergeCell ref="H7:H10"/>
    <mergeCell ref="I7:I10"/>
    <mergeCell ref="J7:J10"/>
    <mergeCell ref="K7:L9"/>
    <mergeCell ref="W7:W10"/>
    <mergeCell ref="X7:Y8"/>
    <mergeCell ref="Z7:AA8"/>
    <mergeCell ref="AB7:AB10"/>
    <mergeCell ref="Q8:S8"/>
    <mergeCell ref="T8:V8"/>
    <mergeCell ref="A3:AK3"/>
    <mergeCell ref="A5:D5"/>
    <mergeCell ref="F5:I5"/>
    <mergeCell ref="K5:O5"/>
    <mergeCell ref="Q5:V5"/>
    <mergeCell ref="AG7:AH9"/>
    <mergeCell ref="AI7:AI10"/>
    <mergeCell ref="AJ7:AK9"/>
    <mergeCell ref="N8:P8"/>
    <mergeCell ref="A7:A10"/>
    <mergeCell ref="B7:B10"/>
    <mergeCell ref="C7:C10"/>
    <mergeCell ref="D7:E9"/>
    <mergeCell ref="F7:F10"/>
    <mergeCell ref="AD8:AD10"/>
    <mergeCell ref="AE8:AE10"/>
    <mergeCell ref="AF8:AF10"/>
    <mergeCell ref="AC7:AC10"/>
    <mergeCell ref="M7:M10"/>
    <mergeCell ref="AD7:AF7"/>
    <mergeCell ref="N7:V7"/>
  </mergeCells>
  <conditionalFormatting sqref="A7 A11">
    <cfRule type="duplicateValues" dxfId="339" priority="8"/>
  </conditionalFormatting>
  <conditionalFormatting sqref="K12:K31">
    <cfRule type="expression" dxfId="338" priority="7">
      <formula>AND(COUNTBLANK($A12)=0,COUNTBLANK($K12)=1)</formula>
    </cfRule>
  </conditionalFormatting>
  <conditionalFormatting sqref="L12:L31">
    <cfRule type="expression" dxfId="337" priority="6">
      <formula>AND(COUNTBLANK($A12)=0,COUNTBLANK($L12)=1)</formula>
    </cfRule>
  </conditionalFormatting>
  <conditionalFormatting sqref="M12:M31">
    <cfRule type="expression" dxfId="336" priority="5">
      <formula>AND(COUNTBLANK($A12)=0,COUNTBLANK($M12)=1)</formula>
    </cfRule>
  </conditionalFormatting>
  <conditionalFormatting sqref="G12:G31">
    <cfRule type="expression" dxfId="335" priority="4">
      <formula>AND(COUNTBLANK($A12)=0,COUNTBLANK($G12)=1)</formula>
    </cfRule>
  </conditionalFormatting>
  <conditionalFormatting sqref="H12:H31">
    <cfRule type="expression" dxfId="334" priority="3">
      <formula>AND(COUNTBLANK($A12)=0,COUNTBLANK($H12)=1)</formula>
    </cfRule>
  </conditionalFormatting>
  <conditionalFormatting sqref="I12:I31">
    <cfRule type="expression" dxfId="333" priority="2">
      <formula>AND(COUNTBLANK($A12)=0,COUNTBLANK($I12)=1)</formula>
    </cfRule>
  </conditionalFormatting>
  <conditionalFormatting sqref="V12:V31">
    <cfRule type="expression" dxfId="332" priority="1">
      <formula>AND(COUNTBLANK($A12)=0,COUNTBLANK($V12)=1)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pageSetup paperSize="9" scale="36"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14"/>
  <sheetViews>
    <sheetView showGridLines="0" zoomScale="70" zoomScaleNormal="70" zoomScalePageLayoutView="80" workbookViewId="0"/>
  </sheetViews>
  <sheetFormatPr defaultRowHeight="15.75"/>
  <cols>
    <col min="1" max="1" width="44.28515625" style="1" customWidth="1"/>
    <col min="2" max="2" width="47.140625" style="1" customWidth="1"/>
    <col min="3" max="3" width="48.85546875" style="1" customWidth="1"/>
    <col min="4" max="16384" width="9.140625" style="1"/>
  </cols>
  <sheetData>
    <row r="1" spans="1:3" s="2" customFormat="1" ht="18.75">
      <c r="A1" s="47" t="s">
        <v>57</v>
      </c>
      <c r="B1" s="871" t="str">
        <f>[0]!Name</f>
        <v>Институт по физика на твърдото тяло (ИФТТ)</v>
      </c>
      <c r="C1" s="871"/>
    </row>
    <row r="2" spans="1:3" s="2" customFormat="1" ht="21.75" customHeight="1"/>
    <row r="3" spans="1:3" s="7" customFormat="1" ht="145.5" customHeight="1" thickBot="1">
      <c r="A3" s="887" t="s">
        <v>303</v>
      </c>
      <c r="B3" s="887"/>
      <c r="C3" s="887"/>
    </row>
    <row r="4" spans="1:3" ht="54" customHeight="1" thickTop="1" thickBot="1">
      <c r="A4" s="61" t="s">
        <v>43</v>
      </c>
      <c r="B4" s="62" t="s">
        <v>44</v>
      </c>
      <c r="C4" s="63" t="s">
        <v>205</v>
      </c>
    </row>
    <row r="5" spans="1:3" ht="16.5" thickBot="1">
      <c r="A5" s="64" t="s">
        <v>83</v>
      </c>
      <c r="B5" s="65" t="s">
        <v>84</v>
      </c>
      <c r="C5" s="66" t="s">
        <v>85</v>
      </c>
    </row>
    <row r="6" spans="1:3" s="7" customFormat="1" ht="29.25" thickTop="1">
      <c r="A6" s="220" t="s">
        <v>602</v>
      </c>
      <c r="B6" s="222" t="s">
        <v>136</v>
      </c>
      <c r="C6" s="223" t="s">
        <v>603</v>
      </c>
    </row>
    <row r="7" spans="1:3" s="7" customFormat="1" ht="15">
      <c r="A7" s="497">
        <v>1</v>
      </c>
      <c r="B7" s="499" t="s">
        <v>136</v>
      </c>
      <c r="C7" s="500" t="s">
        <v>604</v>
      </c>
    </row>
    <row r="8" spans="1:3" s="7" customFormat="1" ht="15">
      <c r="A8" s="498">
        <v>2</v>
      </c>
      <c r="B8" s="499" t="s">
        <v>136</v>
      </c>
      <c r="C8" s="500" t="s">
        <v>605</v>
      </c>
    </row>
    <row r="9" spans="1:3" s="7" customFormat="1" ht="15">
      <c r="A9" s="498">
        <v>3</v>
      </c>
      <c r="B9" s="499" t="s">
        <v>136</v>
      </c>
      <c r="C9" s="500" t="s">
        <v>606</v>
      </c>
    </row>
    <row r="10" spans="1:3" s="7" customFormat="1" ht="15">
      <c r="A10" s="498">
        <v>4</v>
      </c>
      <c r="B10" s="499" t="s">
        <v>136</v>
      </c>
      <c r="C10" s="500" t="s">
        <v>607</v>
      </c>
    </row>
    <row r="11" spans="1:3" s="7" customFormat="1" ht="25.5">
      <c r="A11" s="530" t="s">
        <v>621</v>
      </c>
      <c r="B11" s="531" t="s">
        <v>622</v>
      </c>
      <c r="C11" s="529" t="s">
        <v>623</v>
      </c>
    </row>
    <row r="12" spans="1:3" s="7" customFormat="1" ht="15">
      <c r="A12" s="496"/>
      <c r="B12" s="496"/>
      <c r="C12" s="496"/>
    </row>
    <row r="13" spans="1:3" s="7" customFormat="1" ht="15.75" customHeight="1" thickBot="1">
      <c r="A13" s="981" t="s">
        <v>176</v>
      </c>
      <c r="B13" s="982"/>
      <c r="C13" s="983"/>
    </row>
    <row r="14" spans="1:3" ht="16.5" thickTop="1"/>
  </sheetData>
  <sheetProtection insertRows="0" deleteRows="0"/>
  <mergeCells count="3">
    <mergeCell ref="B1:C1"/>
    <mergeCell ref="A3:C3"/>
    <mergeCell ref="A13:C13"/>
  </mergeCells>
  <conditionalFormatting sqref="B7:B12">
    <cfRule type="expression" dxfId="331" priority="4">
      <formula>AND(COUNTBLANK($A7)=0,COUNTBLANK($B7)=1)</formula>
    </cfRule>
  </conditionalFormatting>
  <conditionalFormatting sqref="C7:C12">
    <cfRule type="expression" dxfId="330" priority="3">
      <formula>AND(COUNTBLANK($A7)=0,COUNTBLANK($C7)=1)</formula>
    </cfRule>
  </conditionalFormatting>
  <conditionalFormatting sqref="C6">
    <cfRule type="expression" dxfId="329" priority="1">
      <formula>AND(COUNTBLANK($A6)=0,COUNTBLANK($C6)=1)</formula>
    </cfRule>
  </conditionalFormatting>
  <conditionalFormatting sqref="B6">
    <cfRule type="expression" dxfId="328" priority="2">
      <formula>AND(COUNTBLANK($A6)=0,COUNTBLANK($B6)=1)</formula>
    </cfRule>
  </conditionalFormatting>
  <dataValidations count="1">
    <dataValidation type="list" allowBlank="1" showInputMessage="1" showErrorMessage="1" error="Въведете_x000a_Национална_x000a_или_x000a_Международна_x000a_от падащия списък" promptTitle="Въведете едно от:" prompt="Национална_x000a_Международна" sqref="B6:B12">
      <formula1>Национална</formula1>
    </dataValidation>
  </dataValidations>
  <printOptions horizontalCentered="1"/>
  <pageMargins left="0.23622047244094499" right="0.23622047244094499" top="0.86614173228346503"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L12"/>
  <sheetViews>
    <sheetView showGridLines="0" topLeftCell="A4" zoomScale="80" zoomScaleNormal="80" zoomScalePageLayoutView="60" workbookViewId="0">
      <selection activeCell="C17" sqref="C17"/>
    </sheetView>
  </sheetViews>
  <sheetFormatPr defaultRowHeight="15.75"/>
  <cols>
    <col min="1" max="1" width="44.5703125" style="1" customWidth="1"/>
    <col min="2" max="2" width="37.28515625" style="1" customWidth="1"/>
    <col min="3" max="3" width="47.140625" style="1" customWidth="1"/>
    <col min="4" max="4" width="29.5703125" style="1" customWidth="1"/>
    <col min="5" max="5" width="17" style="1" customWidth="1"/>
    <col min="6" max="16384" width="9.140625" style="1"/>
  </cols>
  <sheetData>
    <row r="2" spans="1:12" s="2" customFormat="1" ht="18.75">
      <c r="A2" s="47" t="s">
        <v>57</v>
      </c>
      <c r="B2" s="871" t="str">
        <f>[0]!Name</f>
        <v>Институт по физика на твърдото тяло (ИФТТ)</v>
      </c>
      <c r="C2" s="871"/>
      <c r="D2" s="871"/>
    </row>
    <row r="3" spans="1:12" s="2" customFormat="1" ht="21.75" customHeight="1"/>
    <row r="4" spans="1:12" s="7" customFormat="1" ht="108.75" customHeight="1" thickBot="1">
      <c r="A4" s="887" t="s">
        <v>304</v>
      </c>
      <c r="B4" s="887"/>
      <c r="C4" s="887"/>
      <c r="D4" s="887"/>
      <c r="E4" s="60"/>
      <c r="F4" s="60"/>
      <c r="G4" s="60"/>
      <c r="H4" s="60"/>
      <c r="I4" s="60"/>
      <c r="J4" s="60"/>
      <c r="K4" s="60"/>
      <c r="L4" s="60"/>
    </row>
    <row r="5" spans="1:12" ht="95.25" customHeight="1" thickTop="1" thickBot="1">
      <c r="A5" s="29" t="s">
        <v>40</v>
      </c>
      <c r="B5" s="30" t="s">
        <v>41</v>
      </c>
      <c r="C5" s="68" t="s">
        <v>138</v>
      </c>
      <c r="D5" s="32" t="s">
        <v>206</v>
      </c>
    </row>
    <row r="6" spans="1:12" ht="16.5" thickBot="1">
      <c r="A6" s="64" t="s">
        <v>83</v>
      </c>
      <c r="B6" s="65" t="s">
        <v>84</v>
      </c>
      <c r="C6" s="65" t="s">
        <v>85</v>
      </c>
      <c r="D6" s="67" t="s">
        <v>86</v>
      </c>
    </row>
    <row r="7" spans="1:12" s="7" customFormat="1" ht="29.25" thickTop="1">
      <c r="A7" s="543" t="s">
        <v>624</v>
      </c>
      <c r="B7" s="544" t="s">
        <v>625</v>
      </c>
      <c r="C7" s="545" t="s">
        <v>626</v>
      </c>
      <c r="D7" s="546">
        <v>1000</v>
      </c>
    </row>
    <row r="8" spans="1:12" s="7" customFormat="1" ht="15">
      <c r="A8" s="547" t="s">
        <v>639</v>
      </c>
      <c r="B8" s="544" t="s">
        <v>640</v>
      </c>
      <c r="C8" s="545" t="s">
        <v>641</v>
      </c>
      <c r="D8" s="546"/>
    </row>
    <row r="9" spans="1:12" s="7" customFormat="1" ht="15">
      <c r="A9" s="221"/>
      <c r="B9" s="222"/>
      <c r="C9" s="228"/>
      <c r="D9" s="229"/>
    </row>
    <row r="10" spans="1:12" s="7" customFormat="1" ht="15">
      <c r="A10" s="224"/>
      <c r="B10" s="225"/>
      <c r="C10" s="226"/>
      <c r="D10" s="227"/>
    </row>
    <row r="11" spans="1:12" s="7" customFormat="1" ht="15">
      <c r="A11" s="221"/>
      <c r="B11" s="222"/>
      <c r="C11" s="228"/>
      <c r="D11" s="229"/>
    </row>
    <row r="12" spans="1:12" s="7" customFormat="1" ht="15.75" customHeight="1">
      <c r="A12" s="984" t="s">
        <v>176</v>
      </c>
      <c r="B12" s="985"/>
      <c r="C12" s="985"/>
      <c r="D12" s="986"/>
    </row>
  </sheetData>
  <sheetProtection insertRows="0" deleteRows="0"/>
  <mergeCells count="3">
    <mergeCell ref="B2:D2"/>
    <mergeCell ref="A4:D4"/>
    <mergeCell ref="A12:D12"/>
  </mergeCells>
  <conditionalFormatting sqref="B7:B11">
    <cfRule type="expression" dxfId="327" priority="2">
      <formula>AND(COUNTBLANK($A7)=0,COUNTBLANK($B7)=1)</formula>
    </cfRule>
  </conditionalFormatting>
  <conditionalFormatting sqref="C7:C11">
    <cfRule type="expression" dxfId="326" priority="1">
      <formula>AND(COUNTBLANK($A7)=0,COUNTBLANK($C7)=1)</formula>
    </cfRule>
  </conditionalFormatting>
  <printOptions horizontalCentered="1"/>
  <pageMargins left="0.23622047244094499" right="0.23622047244094499" top="0.74803149606299202" bottom="0.74803149606299202" header="0" footer="0"/>
  <pageSetup paperSize="9" scale="90"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16"/>
  <sheetViews>
    <sheetView showGridLines="0" zoomScale="60" zoomScaleNormal="60" zoomScalePageLayoutView="60" workbookViewId="0">
      <selection activeCell="A6" sqref="A6:F6"/>
    </sheetView>
  </sheetViews>
  <sheetFormatPr defaultRowHeight="15.75"/>
  <cols>
    <col min="1" max="1" width="37" style="1" customWidth="1"/>
    <col min="2" max="2" width="35.28515625" style="1" customWidth="1"/>
    <col min="3" max="3" width="35" style="1" customWidth="1"/>
    <col min="4" max="4" width="24.28515625" style="1" customWidth="1"/>
    <col min="5" max="5" width="31" style="1" customWidth="1"/>
    <col min="6" max="6" width="34.7109375" style="1" customWidth="1"/>
    <col min="7" max="16384" width="9.140625" style="1"/>
  </cols>
  <sheetData>
    <row r="1" spans="1:13" s="2" customFormat="1" ht="18.75">
      <c r="A1" s="47" t="s">
        <v>57</v>
      </c>
      <c r="B1" s="987" t="str">
        <f>[0]!Name</f>
        <v>Институт по физика на твърдото тяло (ИФТТ)</v>
      </c>
      <c r="C1" s="987"/>
      <c r="D1" s="987"/>
      <c r="E1" s="987"/>
      <c r="F1" s="987"/>
    </row>
    <row r="2" spans="1:13" s="2" customFormat="1" ht="21.75" customHeight="1"/>
    <row r="3" spans="1:13" s="7" customFormat="1" ht="109.5" customHeight="1" thickBot="1">
      <c r="A3" s="887" t="s">
        <v>305</v>
      </c>
      <c r="B3" s="887"/>
      <c r="C3" s="887"/>
      <c r="D3" s="887"/>
      <c r="E3" s="887"/>
      <c r="F3" s="887"/>
      <c r="G3" s="60"/>
      <c r="H3" s="60"/>
      <c r="I3" s="60"/>
      <c r="J3" s="60"/>
      <c r="K3" s="60"/>
      <c r="L3" s="60"/>
      <c r="M3" s="60"/>
    </row>
    <row r="4" spans="1:13" ht="146.25" customHeight="1" thickTop="1" thickBot="1">
      <c r="A4" s="29" t="s">
        <v>1</v>
      </c>
      <c r="B4" s="68" t="s">
        <v>207</v>
      </c>
      <c r="C4" s="68" t="s">
        <v>208</v>
      </c>
      <c r="D4" s="68" t="s">
        <v>187</v>
      </c>
      <c r="E4" s="468" t="s">
        <v>306</v>
      </c>
      <c r="F4" s="318" t="s">
        <v>249</v>
      </c>
    </row>
    <row r="5" spans="1:13" ht="16.5" thickBot="1">
      <c r="A5" s="64" t="s">
        <v>83</v>
      </c>
      <c r="B5" s="65" t="s">
        <v>84</v>
      </c>
      <c r="C5" s="65" t="s">
        <v>85</v>
      </c>
      <c r="D5" s="65" t="s">
        <v>86</v>
      </c>
      <c r="E5" s="65" t="s">
        <v>97</v>
      </c>
      <c r="F5" s="319" t="s">
        <v>98</v>
      </c>
    </row>
    <row r="6" spans="1:13" s="7" customFormat="1" thickTop="1">
      <c r="A6" s="600" t="s">
        <v>1043</v>
      </c>
      <c r="B6" s="601" t="s">
        <v>1044</v>
      </c>
      <c r="C6" s="602" t="s">
        <v>1045</v>
      </c>
      <c r="D6" s="603" t="s">
        <v>1046</v>
      </c>
      <c r="E6" s="604">
        <v>55</v>
      </c>
      <c r="F6" s="605"/>
    </row>
    <row r="7" spans="1:13" s="7" customFormat="1" ht="15">
      <c r="A7" s="220"/>
      <c r="B7" s="222"/>
      <c r="C7" s="228"/>
      <c r="D7" s="230"/>
      <c r="E7" s="237"/>
      <c r="F7" s="317"/>
    </row>
    <row r="8" spans="1:13" s="7" customFormat="1" ht="15">
      <c r="A8" s="220"/>
      <c r="B8" s="222"/>
      <c r="C8" s="228"/>
      <c r="D8" s="230"/>
      <c r="E8" s="237"/>
      <c r="F8" s="317"/>
    </row>
    <row r="9" spans="1:13" s="7" customFormat="1" ht="15">
      <c r="A9" s="220"/>
      <c r="B9" s="222"/>
      <c r="C9" s="228"/>
      <c r="D9" s="230"/>
      <c r="E9" s="237"/>
      <c r="F9" s="317"/>
    </row>
    <row r="10" spans="1:13" s="7" customFormat="1" ht="15">
      <c r="A10" s="220"/>
      <c r="B10" s="222"/>
      <c r="C10" s="228"/>
      <c r="D10" s="230"/>
      <c r="E10" s="237"/>
      <c r="F10" s="317"/>
    </row>
    <row r="11" spans="1:13" s="7" customFormat="1" ht="15">
      <c r="A11" s="220"/>
      <c r="B11" s="222"/>
      <c r="C11" s="228"/>
      <c r="D11" s="230"/>
      <c r="E11" s="237"/>
      <c r="F11" s="317"/>
    </row>
    <row r="12" spans="1:13" s="7" customFormat="1" ht="15">
      <c r="A12" s="221"/>
      <c r="B12" s="222"/>
      <c r="C12" s="228"/>
      <c r="D12" s="230"/>
      <c r="E12" s="238"/>
      <c r="F12" s="317"/>
    </row>
    <row r="13" spans="1:13" s="7" customFormat="1" ht="15">
      <c r="A13" s="221"/>
      <c r="B13" s="222"/>
      <c r="C13" s="228"/>
      <c r="D13" s="230"/>
      <c r="E13" s="238"/>
      <c r="F13" s="317"/>
    </row>
    <row r="14" spans="1:13" s="7" customFormat="1" ht="15">
      <c r="A14" s="221"/>
      <c r="B14" s="222"/>
      <c r="C14" s="228"/>
      <c r="D14" s="230"/>
      <c r="E14" s="238"/>
      <c r="F14" s="317"/>
    </row>
    <row r="15" spans="1:13" s="7" customFormat="1" ht="15">
      <c r="A15" s="221"/>
      <c r="B15" s="222"/>
      <c r="C15" s="228"/>
      <c r="D15" s="230"/>
      <c r="E15" s="238"/>
      <c r="F15" s="317"/>
    </row>
    <row r="16" spans="1:13" s="7" customFormat="1" ht="15.75" customHeight="1">
      <c r="A16" s="984" t="s">
        <v>176</v>
      </c>
      <c r="B16" s="985"/>
      <c r="C16" s="985"/>
      <c r="D16" s="985"/>
      <c r="E16" s="985"/>
      <c r="F16" s="985"/>
    </row>
  </sheetData>
  <sheetProtection insertRows="0" deleteRows="0"/>
  <mergeCells count="3">
    <mergeCell ref="A16:F16"/>
    <mergeCell ref="B1:F1"/>
    <mergeCell ref="A3:F3"/>
  </mergeCells>
  <conditionalFormatting sqref="B6:B15">
    <cfRule type="expression" dxfId="325" priority="6">
      <formula>AND(COUNTBLANK($A6)=0,COUNTBLANK($B6)=1)</formula>
    </cfRule>
  </conditionalFormatting>
  <conditionalFormatting sqref="C6:C15">
    <cfRule type="expression" dxfId="324" priority="5">
      <formula>AND(COUNTBLANK($A6)=0,COUNTBLANK($C6)=1)</formula>
    </cfRule>
  </conditionalFormatting>
  <conditionalFormatting sqref="D6:D15">
    <cfRule type="expression" dxfId="323" priority="4">
      <formula>AND(COUNTBLANK($A6)=0,COUNTBLANK($D6)=1)</formula>
    </cfRule>
  </conditionalFormatting>
  <conditionalFormatting sqref="B6">
    <cfRule type="expression" dxfId="322" priority="3">
      <formula>AND(COUNTBLANK($A6)=0,COUNTBLANK($B6)=1)</formula>
    </cfRule>
  </conditionalFormatting>
  <conditionalFormatting sqref="C6">
    <cfRule type="expression" dxfId="321" priority="2">
      <formula>AND(COUNTBLANK($A6)=0,COUNTBLANK($C6)=1)</formula>
    </cfRule>
  </conditionalFormatting>
  <conditionalFormatting sqref="D6">
    <cfRule type="expression" dxfId="320" priority="1">
      <formula>AND(COUNTBLANK($A6)=0,COUNTBLANK($D6)=1)</formula>
    </cfRule>
  </conditionalFormatting>
  <printOptions horizontalCentered="1"/>
  <pageMargins left="0.23622047244094499" right="0.23622047244094499" top="0.74803149606299202" bottom="0.74803149606299202" header="0" footer="0"/>
  <pageSetup paperSize="9" scale="70"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7"/>
  <sheetViews>
    <sheetView showGridLines="0" topLeftCell="A6" zoomScale="80" zoomScaleNormal="80" zoomScalePageLayoutView="60" workbookViewId="0">
      <selection activeCell="A6" sqref="A6:C9"/>
    </sheetView>
  </sheetViews>
  <sheetFormatPr defaultRowHeight="15.75"/>
  <cols>
    <col min="1" max="1" width="49.5703125" style="1" customWidth="1"/>
    <col min="2" max="2" width="51" style="1" customWidth="1"/>
    <col min="3" max="3" width="41.42578125" style="1" customWidth="1"/>
    <col min="4" max="16384" width="9.140625" style="1"/>
  </cols>
  <sheetData>
    <row r="1" spans="1:8" s="2" customFormat="1" ht="18.75">
      <c r="A1" s="47" t="s">
        <v>57</v>
      </c>
      <c r="B1" s="871" t="str">
        <f>[0]!Name</f>
        <v>Институт по физика на твърдото тяло (ИФТТ)</v>
      </c>
      <c r="C1" s="871"/>
    </row>
    <row r="2" spans="1:8" s="2" customFormat="1" ht="21.75" customHeight="1"/>
    <row r="3" spans="1:8" s="7" customFormat="1" ht="104.25" customHeight="1" thickBot="1">
      <c r="A3" s="887" t="s">
        <v>264</v>
      </c>
      <c r="B3" s="887"/>
      <c r="C3" s="887"/>
      <c r="D3" s="60"/>
      <c r="E3" s="60"/>
      <c r="F3" s="60"/>
      <c r="G3" s="60"/>
      <c r="H3" s="60"/>
    </row>
    <row r="4" spans="1:8" ht="37.5" customHeight="1" thickTop="1" thickBot="1">
      <c r="A4" s="61" t="s">
        <v>1</v>
      </c>
      <c r="B4" s="62" t="s">
        <v>2</v>
      </c>
      <c r="C4" s="63" t="s">
        <v>207</v>
      </c>
    </row>
    <row r="5" spans="1:8" ht="16.5" thickBot="1">
      <c r="A5" s="64" t="s">
        <v>83</v>
      </c>
      <c r="B5" s="65" t="s">
        <v>84</v>
      </c>
      <c r="C5" s="66" t="s">
        <v>85</v>
      </c>
    </row>
    <row r="6" spans="1:8" s="7" customFormat="1" ht="32.25" customHeight="1" thickTop="1">
      <c r="A6" s="220" t="s">
        <v>1047</v>
      </c>
      <c r="B6" s="443" t="s">
        <v>1048</v>
      </c>
      <c r="C6" s="231" t="s">
        <v>1049</v>
      </c>
    </row>
    <row r="7" spans="1:8" s="7" customFormat="1" ht="26.25" customHeight="1">
      <c r="A7" s="220" t="s">
        <v>1050</v>
      </c>
      <c r="B7" s="443" t="s">
        <v>1048</v>
      </c>
      <c r="C7" s="231" t="s">
        <v>1049</v>
      </c>
    </row>
    <row r="8" spans="1:8" s="7" customFormat="1" ht="30" customHeight="1">
      <c r="A8" s="600" t="s">
        <v>1051</v>
      </c>
      <c r="B8" s="606" t="s">
        <v>1052</v>
      </c>
      <c r="C8" s="607" t="s">
        <v>1053</v>
      </c>
    </row>
    <row r="9" spans="1:8" s="7" customFormat="1" ht="48.75" customHeight="1">
      <c r="A9" s="600" t="s">
        <v>1054</v>
      </c>
      <c r="B9" s="606" t="s">
        <v>1055</v>
      </c>
      <c r="C9" s="607" t="s">
        <v>1056</v>
      </c>
    </row>
    <row r="10" spans="1:8" s="7" customFormat="1" ht="12.75" customHeight="1">
      <c r="A10" s="220"/>
      <c r="B10" s="443"/>
      <c r="C10" s="231"/>
    </row>
    <row r="11" spans="1:8" s="7" customFormat="1" ht="12.75" customHeight="1">
      <c r="A11" s="220"/>
      <c r="B11" s="443"/>
      <c r="C11" s="231"/>
    </row>
    <row r="12" spans="1:8" s="7" customFormat="1" ht="12.75" customHeight="1">
      <c r="A12" s="220"/>
      <c r="B12" s="443"/>
      <c r="C12" s="231"/>
    </row>
    <row r="13" spans="1:8" s="7" customFormat="1" ht="12.75" customHeight="1">
      <c r="A13" s="220"/>
      <c r="B13" s="443"/>
      <c r="C13" s="231"/>
    </row>
    <row r="14" spans="1:8" s="7" customFormat="1" ht="12.75" customHeight="1">
      <c r="A14" s="220"/>
      <c r="B14" s="443"/>
      <c r="C14" s="231"/>
    </row>
    <row r="15" spans="1:8" s="7" customFormat="1" ht="12.75" customHeight="1">
      <c r="A15" s="220"/>
      <c r="B15" s="443"/>
      <c r="C15" s="231"/>
    </row>
    <row r="16" spans="1:8" s="7" customFormat="1" ht="15" customHeight="1" thickBot="1">
      <c r="A16" s="988" t="s">
        <v>176</v>
      </c>
      <c r="B16" s="989"/>
      <c r="C16" s="990"/>
    </row>
    <row r="17" ht="16.5" thickTop="1"/>
  </sheetData>
  <sheetProtection insertRows="0" deleteRows="0"/>
  <mergeCells count="3">
    <mergeCell ref="B1:C1"/>
    <mergeCell ref="A3:C3"/>
    <mergeCell ref="A16:C16"/>
  </mergeCells>
  <conditionalFormatting sqref="B6:B15">
    <cfRule type="expression" dxfId="319" priority="6">
      <formula>AND(COUNTBLANK($A6)=0,COUNTBLANK($B6)=1)</formula>
    </cfRule>
  </conditionalFormatting>
  <conditionalFormatting sqref="C6:C15">
    <cfRule type="expression" dxfId="318" priority="5">
      <formula>AND(COUNTBLANK($A6)=0,COUNTBLANK($C6)=1)</formula>
    </cfRule>
  </conditionalFormatting>
  <conditionalFormatting sqref="B8:B9">
    <cfRule type="expression" dxfId="317" priority="4">
      <formula>AND(COUNTBLANK($A8)=0,COUNTBLANK($B8)=1)</formula>
    </cfRule>
  </conditionalFormatting>
  <conditionalFormatting sqref="C8:C9">
    <cfRule type="expression" dxfId="316" priority="3">
      <formula>AND(COUNTBLANK($A8)=0,COUNTBLANK($C8)=1)</formula>
    </cfRule>
  </conditionalFormatting>
  <conditionalFormatting sqref="C6:C7">
    <cfRule type="expression" dxfId="315" priority="2">
      <formula>AND(COUNTBLANK($A6)=0,COUNTBLANK($C6)=1)</formula>
    </cfRule>
  </conditionalFormatting>
  <conditionalFormatting sqref="B6:B7">
    <cfRule type="expression" dxfId="314" priority="1">
      <formula>AND(COUNTBLANK($A6)=0,COUNTBLANK($B6)=1)</formula>
    </cfRule>
  </conditionalFormatting>
  <printOptions horizontalCentered="1"/>
  <pageMargins left="0.23622047244094499" right="0.23622047244094499" top="0.86614173228346503"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12"/>
  <sheetViews>
    <sheetView showGridLines="0" zoomScale="60" zoomScaleNormal="60" zoomScalePageLayoutView="40" workbookViewId="0">
      <selection activeCell="C6" sqref="C6"/>
    </sheetView>
  </sheetViews>
  <sheetFormatPr defaultRowHeight="15.75"/>
  <cols>
    <col min="1" max="2" width="12.85546875" style="1" customWidth="1"/>
    <col min="3" max="3" width="20.140625" style="1" customWidth="1"/>
    <col min="4" max="4" width="32.85546875" style="1" customWidth="1"/>
    <col min="5" max="5" width="16.140625" style="1" customWidth="1"/>
    <col min="6" max="6" width="24.7109375" style="1" customWidth="1"/>
    <col min="7" max="7" width="22.5703125" style="1" customWidth="1"/>
    <col min="8" max="8" width="18.85546875" style="1" customWidth="1"/>
    <col min="9" max="9" width="19.85546875" style="1" customWidth="1"/>
    <col min="10" max="10" width="15.140625" style="1" customWidth="1"/>
    <col min="11" max="11" width="19.28515625" style="1" customWidth="1"/>
    <col min="12" max="12" width="30" style="1" customWidth="1"/>
    <col min="13" max="13" width="22.28515625" style="1" customWidth="1"/>
    <col min="14" max="14" width="21.140625" style="1" customWidth="1"/>
    <col min="15" max="15" width="16.28515625" style="1" customWidth="1"/>
    <col min="16" max="16384" width="9.140625" style="1"/>
  </cols>
  <sheetData>
    <row r="1" spans="1:15" s="2" customFormat="1" ht="18.75">
      <c r="A1" s="886" t="s">
        <v>57</v>
      </c>
      <c r="B1" s="886"/>
      <c r="C1" s="886"/>
      <c r="D1" s="886"/>
      <c r="E1" s="871" t="str">
        <f>[0]!Name</f>
        <v>Институт по физика на твърдото тяло (ИФТТ)</v>
      </c>
      <c r="F1" s="871"/>
      <c r="G1" s="871"/>
      <c r="H1" s="871"/>
      <c r="I1" s="871"/>
      <c r="J1" s="871"/>
      <c r="K1" s="871"/>
    </row>
    <row r="2" spans="1:15" s="2" customFormat="1" ht="21.75" customHeight="1"/>
    <row r="3" spans="1:15" s="7" customFormat="1" ht="114.75" customHeight="1" thickBot="1">
      <c r="A3" s="887" t="s">
        <v>307</v>
      </c>
      <c r="B3" s="887"/>
      <c r="C3" s="887"/>
      <c r="D3" s="887"/>
      <c r="E3" s="887"/>
      <c r="F3" s="887"/>
      <c r="G3" s="887"/>
      <c r="H3" s="887"/>
      <c r="I3" s="887"/>
      <c r="J3" s="887"/>
      <c r="K3" s="887"/>
      <c r="L3" s="887"/>
      <c r="M3" s="887"/>
      <c r="N3" s="887"/>
      <c r="O3" s="887"/>
    </row>
    <row r="4" spans="1:15" ht="99.75" customHeight="1" thickTop="1" thickBot="1">
      <c r="A4" s="71" t="s">
        <v>183</v>
      </c>
      <c r="B4" s="173" t="s">
        <v>212</v>
      </c>
      <c r="C4" s="173" t="s">
        <v>4</v>
      </c>
      <c r="D4" s="31" t="s">
        <v>139</v>
      </c>
      <c r="E4" s="31" t="s">
        <v>140</v>
      </c>
      <c r="F4" s="311" t="s">
        <v>209</v>
      </c>
      <c r="G4" s="381" t="s">
        <v>211</v>
      </c>
      <c r="H4" s="30" t="s">
        <v>3</v>
      </c>
      <c r="I4" s="287" t="s">
        <v>186</v>
      </c>
      <c r="J4" s="31" t="s">
        <v>142</v>
      </c>
      <c r="K4" s="31" t="s">
        <v>143</v>
      </c>
      <c r="L4" s="31" t="s">
        <v>144</v>
      </c>
      <c r="M4" s="31" t="s">
        <v>145</v>
      </c>
      <c r="N4" s="31" t="s">
        <v>146</v>
      </c>
      <c r="O4" s="32" t="s">
        <v>210</v>
      </c>
    </row>
    <row r="5" spans="1:15" ht="16.5" thickBot="1">
      <c r="A5" s="64" t="s">
        <v>83</v>
      </c>
      <c r="B5" s="65" t="s">
        <v>84</v>
      </c>
      <c r="C5" s="65" t="s">
        <v>85</v>
      </c>
      <c r="D5" s="65" t="s">
        <v>86</v>
      </c>
      <c r="E5" s="65" t="s">
        <v>97</v>
      </c>
      <c r="F5" s="65" t="s">
        <v>98</v>
      </c>
      <c r="G5" s="65" t="s">
        <v>99</v>
      </c>
      <c r="H5" s="65" t="s">
        <v>100</v>
      </c>
      <c r="I5" s="65" t="s">
        <v>101</v>
      </c>
      <c r="J5" s="65" t="s">
        <v>102</v>
      </c>
      <c r="K5" s="65" t="s">
        <v>103</v>
      </c>
      <c r="L5" s="65" t="s">
        <v>104</v>
      </c>
      <c r="M5" s="65" t="s">
        <v>105</v>
      </c>
      <c r="N5" s="65" t="s">
        <v>106</v>
      </c>
      <c r="O5" s="67" t="s">
        <v>107</v>
      </c>
    </row>
    <row r="6" spans="1:15" s="144" customFormat="1" ht="111" customHeight="1" thickTop="1">
      <c r="A6" s="608" t="s">
        <v>1133</v>
      </c>
      <c r="B6" s="609">
        <v>2014</v>
      </c>
      <c r="C6" s="610" t="s">
        <v>1057</v>
      </c>
      <c r="D6" s="611" t="s">
        <v>250</v>
      </c>
      <c r="E6" s="612" t="s">
        <v>1058</v>
      </c>
      <c r="F6" s="612" t="s">
        <v>1059</v>
      </c>
      <c r="G6" s="612" t="s">
        <v>1060</v>
      </c>
      <c r="H6" s="612" t="s">
        <v>1061</v>
      </c>
      <c r="I6" s="612" t="s">
        <v>1042</v>
      </c>
      <c r="J6" s="613"/>
      <c r="K6" s="613"/>
      <c r="L6" s="613"/>
      <c r="M6" s="614"/>
      <c r="N6" s="614"/>
      <c r="O6" s="615" t="s">
        <v>1062</v>
      </c>
    </row>
    <row r="7" spans="1:15" s="144" customFormat="1" ht="12.75" customHeight="1">
      <c r="A7" s="233"/>
      <c r="B7" s="320"/>
      <c r="C7" s="234"/>
      <c r="D7" s="235"/>
      <c r="E7" s="235"/>
      <c r="F7" s="235"/>
      <c r="G7" s="235"/>
      <c r="H7" s="235"/>
      <c r="I7" s="235"/>
      <c r="J7" s="289"/>
      <c r="K7" s="289"/>
      <c r="L7" s="289"/>
      <c r="M7" s="288"/>
      <c r="N7" s="288"/>
      <c r="O7" s="236"/>
    </row>
    <row r="8" spans="1:15" s="144" customFormat="1" ht="12.75" customHeight="1">
      <c r="A8" s="233"/>
      <c r="B8" s="320"/>
      <c r="C8" s="234"/>
      <c r="D8" s="235"/>
      <c r="E8" s="235"/>
      <c r="F8" s="235"/>
      <c r="G8" s="235"/>
      <c r="H8" s="235"/>
      <c r="I8" s="235"/>
      <c r="J8" s="289"/>
      <c r="K8" s="289"/>
      <c r="L8" s="289"/>
      <c r="M8" s="288"/>
      <c r="N8" s="288"/>
      <c r="O8" s="236"/>
    </row>
    <row r="9" spans="1:15" s="144" customFormat="1" ht="12.75" customHeight="1">
      <c r="A9" s="233"/>
      <c r="B9" s="320"/>
      <c r="C9" s="234"/>
      <c r="D9" s="235"/>
      <c r="E9" s="235"/>
      <c r="F9" s="235"/>
      <c r="G9" s="235"/>
      <c r="H9" s="235"/>
      <c r="I9" s="235"/>
      <c r="J9" s="289"/>
      <c r="K9" s="289"/>
      <c r="L9" s="289"/>
      <c r="M9" s="288"/>
      <c r="N9" s="288"/>
      <c r="O9" s="236"/>
    </row>
    <row r="10" spans="1:15" s="144" customFormat="1" ht="12.75" customHeight="1">
      <c r="A10" s="233"/>
      <c r="B10" s="320"/>
      <c r="C10" s="234"/>
      <c r="D10" s="235"/>
      <c r="E10" s="235"/>
      <c r="F10" s="235"/>
      <c r="G10" s="235"/>
      <c r="H10" s="235"/>
      <c r="I10" s="235"/>
      <c r="J10" s="289"/>
      <c r="K10" s="289"/>
      <c r="L10" s="289"/>
      <c r="M10" s="288"/>
      <c r="N10" s="288"/>
      <c r="O10" s="236"/>
    </row>
    <row r="11" spans="1:15" s="144" customFormat="1" ht="17.25" customHeight="1" thickBot="1">
      <c r="A11" s="988" t="s">
        <v>176</v>
      </c>
      <c r="B11" s="989"/>
      <c r="C11" s="989"/>
      <c r="D11" s="989"/>
      <c r="E11" s="989"/>
      <c r="F11" s="989"/>
      <c r="G11" s="989"/>
      <c r="H11" s="989"/>
      <c r="I11" s="989"/>
      <c r="J11" s="989"/>
      <c r="K11" s="989"/>
      <c r="L11" s="989"/>
      <c r="M11" s="989"/>
      <c r="N11" s="989"/>
      <c r="O11" s="989"/>
    </row>
    <row r="12" spans="1:15" ht="16.5" thickTop="1"/>
  </sheetData>
  <sheetProtection insertRows="0" deleteRows="0"/>
  <mergeCells count="4">
    <mergeCell ref="A1:D1"/>
    <mergeCell ref="A3:O3"/>
    <mergeCell ref="E1:K1"/>
    <mergeCell ref="A11:O11"/>
  </mergeCells>
  <conditionalFormatting sqref="A6:A10">
    <cfRule type="expression" dxfId="313" priority="24">
      <formula>AND(COUNTBLANK($D6)=0,COUNTBLANK($A6)=1)</formula>
    </cfRule>
    <cfRule type="expression" dxfId="312" priority="32">
      <formula>AND(COUNTBLANK($C6)=0,COUNTBLANK($A6)=1)</formula>
    </cfRule>
  </conditionalFormatting>
  <conditionalFormatting sqref="D6:D10">
    <cfRule type="expression" dxfId="311" priority="31">
      <formula>AND(COUNTBLANK($C6)=0,COUNTBLANK($D6)=1)</formula>
    </cfRule>
  </conditionalFormatting>
  <conditionalFormatting sqref="E6:E10">
    <cfRule type="expression" dxfId="310" priority="22">
      <formula>AND(COUNTBLANK($D6)=0,COUNTBLANK($E6)=1)</formula>
    </cfRule>
    <cfRule type="expression" dxfId="309" priority="30">
      <formula>AND(COUNTBLANK($C6)=0,COUNTBLANK($E6)=1)</formula>
    </cfRule>
  </conditionalFormatting>
  <conditionalFormatting sqref="F6:F10">
    <cfRule type="expression" dxfId="308" priority="21">
      <formula>AND(COUNTBLANK($D6)=0,COUNTBLANK($F6)=1)</formula>
    </cfRule>
    <cfRule type="expression" dxfId="307" priority="29">
      <formula>AND(COUNTBLANK($C6)=0,COUNTBLANK($F6)=1)</formula>
    </cfRule>
  </conditionalFormatting>
  <conditionalFormatting sqref="G6:G10">
    <cfRule type="expression" dxfId="306" priority="20">
      <formula>AND(COUNTBLANK($D6)=0,COUNTBLANK($G6)=1)</formula>
    </cfRule>
    <cfRule type="expression" dxfId="305" priority="28">
      <formula>AND(COUNTBLANK($C6)=0,COUNTBLANK($G6)=1)</formula>
    </cfRule>
  </conditionalFormatting>
  <conditionalFormatting sqref="H6:H10">
    <cfRule type="expression" dxfId="304" priority="19">
      <formula>AND(COUNTBLANK($D6)=0,COUNTBLANK($H6)=1)</formula>
    </cfRule>
    <cfRule type="expression" dxfId="303" priority="27">
      <formula>AND(COUNTBLANK($C6)=0,COUNTBLANK($H6)=1)</formula>
    </cfRule>
  </conditionalFormatting>
  <conditionalFormatting sqref="I6:I10">
    <cfRule type="expression" dxfId="302" priority="18">
      <formula>AND(COUNTBLANK($D6)=0,COUNTBLANK($I6)=1)</formula>
    </cfRule>
    <cfRule type="expression" dxfId="301" priority="26">
      <formula>AND(COUNTBLANK($C6)=0,COUNTBLANK($I6)=1)</formula>
    </cfRule>
  </conditionalFormatting>
  <conditionalFormatting sqref="O6:O10">
    <cfRule type="expression" dxfId="300" priority="17">
      <formula>AND(COUNTBLANK($D6)=0,COUNTBLANK($O6)=1)</formula>
    </cfRule>
    <cfRule type="expression" dxfId="299" priority="25">
      <formula>AND(COUNTBLANK($C6)=0,COUNTBLANK($O6)=1)</formula>
    </cfRule>
  </conditionalFormatting>
  <conditionalFormatting sqref="C6:C10">
    <cfRule type="expression" dxfId="298" priority="23">
      <formula>AND(COUNTBLANK($D6)=0,COUNTBLANK($C6)=1)</formula>
    </cfRule>
  </conditionalFormatting>
  <conditionalFormatting sqref="A6">
    <cfRule type="expression" dxfId="297" priority="15">
      <formula>AND(COUNTBLANK($D6)=0,COUNTBLANK($A6)=1)</formula>
    </cfRule>
    <cfRule type="expression" dxfId="296" priority="16">
      <formula>AND(COUNTBLANK($C6)=0,COUNTBLANK($A6)=1)</formula>
    </cfRule>
  </conditionalFormatting>
  <conditionalFormatting sqref="D6">
    <cfRule type="expression" dxfId="295" priority="14">
      <formula>AND(COUNTBLANK($C6)=0,COUNTBLANK($D6)=1)</formula>
    </cfRule>
  </conditionalFormatting>
  <conditionalFormatting sqref="E6">
    <cfRule type="expression" dxfId="294" priority="12">
      <formula>AND(COUNTBLANK($D6)=0,COUNTBLANK($E6)=1)</formula>
    </cfRule>
    <cfRule type="expression" dxfId="293" priority="13">
      <formula>AND(COUNTBLANK($C6)=0,COUNTBLANK($E6)=1)</formula>
    </cfRule>
  </conditionalFormatting>
  <conditionalFormatting sqref="F6">
    <cfRule type="expression" dxfId="292" priority="10">
      <formula>AND(COUNTBLANK($D6)=0,COUNTBLANK($F6)=1)</formula>
    </cfRule>
    <cfRule type="expression" dxfId="291" priority="11">
      <formula>AND(COUNTBLANK($C6)=0,COUNTBLANK($F6)=1)</formula>
    </cfRule>
  </conditionalFormatting>
  <conditionalFormatting sqref="G6">
    <cfRule type="expression" dxfId="290" priority="8">
      <formula>AND(COUNTBLANK($D6)=0,COUNTBLANK($G6)=1)</formula>
    </cfRule>
    <cfRule type="expression" dxfId="289" priority="9">
      <formula>AND(COUNTBLANK($C6)=0,COUNTBLANK($G6)=1)</formula>
    </cfRule>
  </conditionalFormatting>
  <conditionalFormatting sqref="H6">
    <cfRule type="expression" dxfId="288" priority="6">
      <formula>AND(COUNTBLANK($D6)=0,COUNTBLANK($H6)=1)</formula>
    </cfRule>
    <cfRule type="expression" dxfId="287" priority="7">
      <formula>AND(COUNTBLANK($C6)=0,COUNTBLANK($H6)=1)</formula>
    </cfRule>
  </conditionalFormatting>
  <conditionalFormatting sqref="I6">
    <cfRule type="expression" dxfId="286" priority="4">
      <formula>AND(COUNTBLANK($D6)=0,COUNTBLANK($I6)=1)</formula>
    </cfRule>
    <cfRule type="expression" dxfId="285" priority="5">
      <formula>AND(COUNTBLANK($C6)=0,COUNTBLANK($I6)=1)</formula>
    </cfRule>
  </conditionalFormatting>
  <conditionalFormatting sqref="O6">
    <cfRule type="expression" dxfId="284" priority="2">
      <formula>AND(COUNTBLANK($D6)=0,COUNTBLANK($O6)=1)</formula>
    </cfRule>
    <cfRule type="expression" dxfId="283" priority="3">
      <formula>AND(COUNTBLANK($C6)=0,COUNTBLANK($O6)=1)</formula>
    </cfRule>
  </conditionalFormatting>
  <conditionalFormatting sqref="C6">
    <cfRule type="expression" dxfId="282" priority="1">
      <formula>AND(COUNTBLANK($D6)=0,COUNTBLANK($C6)=1)</formula>
    </cfRule>
  </conditionalFormatting>
  <dataValidations count="2">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 allowBlank="1" showInputMessage="1" showErrorMessage="1" error="Въведете годината с четири цифри" sqref="B6:B10"/>
  </dataValidations>
  <printOptions horizontalCentered="1"/>
  <pageMargins left="0.23622047244094499" right="0.23622047244094499" top="0.74803149606299202" bottom="0.74803149606299202" header="0" footer="0"/>
  <pageSetup paperSize="9" scale="44"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16"/>
  <sheetViews>
    <sheetView showGridLines="0" topLeftCell="A8" zoomScale="50" zoomScaleNormal="50" zoomScalePageLayoutView="40" workbookViewId="0">
      <selection activeCell="V7" sqref="V7"/>
    </sheetView>
  </sheetViews>
  <sheetFormatPr defaultRowHeight="15.75"/>
  <cols>
    <col min="1" max="2" width="12.85546875" style="1" customWidth="1"/>
    <col min="3" max="3" width="24.5703125" style="1" customWidth="1"/>
    <col min="4" max="4" width="32.85546875" style="1" customWidth="1"/>
    <col min="5" max="5" width="16.140625" style="1" customWidth="1"/>
    <col min="6" max="6" width="36.42578125" style="1" customWidth="1"/>
    <col min="7" max="7" width="22.42578125" style="1" customWidth="1"/>
    <col min="8" max="8" width="18.85546875" style="1" customWidth="1"/>
    <col min="9" max="9" width="17.42578125" style="1" customWidth="1"/>
    <col min="10" max="10" width="16.28515625" style="1" customWidth="1"/>
    <col min="11" max="11" width="18.5703125" style="1" customWidth="1"/>
    <col min="12" max="12" width="26.140625" style="1" customWidth="1"/>
    <col min="13" max="13" width="19.85546875" style="1" customWidth="1"/>
    <col min="14" max="14" width="20.7109375" style="1" customWidth="1"/>
    <col min="15" max="15" width="16.7109375" style="1" customWidth="1"/>
    <col min="16" max="16384" width="9.140625" style="1"/>
  </cols>
  <sheetData>
    <row r="1" spans="1:15" s="2" customFormat="1" ht="18.75">
      <c r="A1" s="886" t="s">
        <v>57</v>
      </c>
      <c r="B1" s="886"/>
      <c r="C1" s="886"/>
      <c r="D1" s="886"/>
      <c r="E1" s="871" t="str">
        <f>[0]!Name</f>
        <v>Институт по физика на твърдото тяло (ИФТТ)</v>
      </c>
      <c r="F1" s="871"/>
      <c r="G1" s="871"/>
      <c r="H1" s="871"/>
      <c r="I1" s="871"/>
      <c r="J1" s="871"/>
      <c r="K1" s="871"/>
    </row>
    <row r="2" spans="1:15" s="2" customFormat="1" ht="21.75" customHeight="1"/>
    <row r="3" spans="1:15" s="7" customFormat="1" ht="138" customHeight="1" thickBot="1">
      <c r="A3" s="887" t="s">
        <v>265</v>
      </c>
      <c r="B3" s="887"/>
      <c r="C3" s="887"/>
      <c r="D3" s="887"/>
      <c r="E3" s="887"/>
      <c r="F3" s="887"/>
      <c r="G3" s="887"/>
      <c r="H3" s="887"/>
      <c r="I3" s="887"/>
      <c r="J3" s="887"/>
      <c r="K3" s="887"/>
      <c r="L3" s="887"/>
      <c r="M3" s="887"/>
      <c r="N3" s="887"/>
      <c r="O3" s="887"/>
    </row>
    <row r="4" spans="1:15" ht="121.5" customHeight="1" thickTop="1" thickBot="1">
      <c r="A4" s="71" t="s">
        <v>183</v>
      </c>
      <c r="B4" s="173" t="s">
        <v>212</v>
      </c>
      <c r="C4" s="173" t="s">
        <v>4</v>
      </c>
      <c r="D4" s="31" t="s">
        <v>139</v>
      </c>
      <c r="E4" s="31" t="s">
        <v>140</v>
      </c>
      <c r="F4" s="311" t="s">
        <v>213</v>
      </c>
      <c r="G4" s="381" t="s">
        <v>211</v>
      </c>
      <c r="H4" s="30" t="s">
        <v>3</v>
      </c>
      <c r="I4" s="287" t="s">
        <v>186</v>
      </c>
      <c r="J4" s="31" t="s">
        <v>142</v>
      </c>
      <c r="K4" s="31" t="s">
        <v>143</v>
      </c>
      <c r="L4" s="31" t="s">
        <v>144</v>
      </c>
      <c r="M4" s="31" t="s">
        <v>145</v>
      </c>
      <c r="N4" s="31" t="s">
        <v>146</v>
      </c>
      <c r="O4" s="32" t="s">
        <v>210</v>
      </c>
    </row>
    <row r="5" spans="1:15" ht="16.5" thickBot="1">
      <c r="A5" s="64" t="s">
        <v>83</v>
      </c>
      <c r="B5" s="65" t="s">
        <v>84</v>
      </c>
      <c r="C5" s="65" t="s">
        <v>85</v>
      </c>
      <c r="D5" s="65" t="s">
        <v>86</v>
      </c>
      <c r="E5" s="65" t="s">
        <v>97</v>
      </c>
      <c r="F5" s="65" t="s">
        <v>98</v>
      </c>
      <c r="G5" s="65" t="s">
        <v>99</v>
      </c>
      <c r="H5" s="65" t="s">
        <v>100</v>
      </c>
      <c r="I5" s="65" t="s">
        <v>101</v>
      </c>
      <c r="J5" s="65" t="s">
        <v>102</v>
      </c>
      <c r="K5" s="65" t="s">
        <v>103</v>
      </c>
      <c r="L5" s="65" t="s">
        <v>104</v>
      </c>
      <c r="M5" s="65" t="s">
        <v>105</v>
      </c>
      <c r="N5" s="65" t="s">
        <v>106</v>
      </c>
      <c r="O5" s="67" t="s">
        <v>107</v>
      </c>
    </row>
    <row r="6" spans="1:15" s="12" customFormat="1" ht="90" thickTop="1">
      <c r="A6" s="616">
        <v>6900308</v>
      </c>
      <c r="B6" s="617">
        <v>2012</v>
      </c>
      <c r="C6" s="618" t="s">
        <v>1063</v>
      </c>
      <c r="D6" s="619" t="s">
        <v>250</v>
      </c>
      <c r="E6" s="620" t="s">
        <v>1064</v>
      </c>
      <c r="F6" s="621" t="s">
        <v>1065</v>
      </c>
      <c r="G6" s="620" t="s">
        <v>1045</v>
      </c>
      <c r="H6" s="620" t="s">
        <v>1066</v>
      </c>
      <c r="I6" s="620" t="s">
        <v>1042</v>
      </c>
      <c r="J6" s="622"/>
      <c r="K6" s="622"/>
      <c r="L6" s="622"/>
      <c r="M6" s="623"/>
      <c r="N6" s="623"/>
      <c r="O6" s="624" t="s">
        <v>1067</v>
      </c>
    </row>
    <row r="7" spans="1:15" s="12" customFormat="1" ht="125.25" customHeight="1">
      <c r="A7" s="625">
        <v>111401</v>
      </c>
      <c r="B7" s="626">
        <v>2013</v>
      </c>
      <c r="C7" s="627" t="s">
        <v>1068</v>
      </c>
      <c r="D7" s="628" t="s">
        <v>250</v>
      </c>
      <c r="E7" s="629" t="s">
        <v>1069</v>
      </c>
      <c r="F7" s="629" t="s">
        <v>1070</v>
      </c>
      <c r="G7" s="629" t="s">
        <v>1045</v>
      </c>
      <c r="H7" s="630" t="s">
        <v>762</v>
      </c>
      <c r="I7" s="630" t="s">
        <v>1042</v>
      </c>
      <c r="J7" s="631"/>
      <c r="K7" s="631"/>
      <c r="L7" s="631"/>
      <c r="M7" s="632"/>
      <c r="N7" s="632"/>
      <c r="O7" s="633" t="s">
        <v>1071</v>
      </c>
    </row>
    <row r="8" spans="1:15" s="12" customFormat="1" ht="117" customHeight="1">
      <c r="A8" s="421">
        <v>111032</v>
      </c>
      <c r="B8" s="232">
        <v>2011</v>
      </c>
      <c r="C8" s="232" t="s">
        <v>1072</v>
      </c>
      <c r="D8" s="427" t="s">
        <v>250</v>
      </c>
      <c r="E8" s="422" t="s">
        <v>1074</v>
      </c>
      <c r="F8" s="422" t="s">
        <v>1075</v>
      </c>
      <c r="G8" s="422" t="s">
        <v>1060</v>
      </c>
      <c r="H8" s="422" t="s">
        <v>1076</v>
      </c>
      <c r="I8" s="422" t="s">
        <v>1042</v>
      </c>
      <c r="J8" s="291"/>
      <c r="K8" s="291"/>
      <c r="L8" s="291"/>
      <c r="M8" s="290"/>
      <c r="N8" s="290"/>
      <c r="O8" s="423" t="s">
        <v>1073</v>
      </c>
    </row>
    <row r="9" spans="1:15" s="12" customFormat="1" ht="243.75" customHeight="1">
      <c r="A9" s="608">
        <v>111400</v>
      </c>
      <c r="B9" s="626">
        <v>2013</v>
      </c>
      <c r="C9" s="610" t="s">
        <v>1077</v>
      </c>
      <c r="D9" s="611" t="s">
        <v>1078</v>
      </c>
      <c r="E9" s="612" t="s">
        <v>1079</v>
      </c>
      <c r="F9" s="612" t="s">
        <v>1080</v>
      </c>
      <c r="G9" s="612" t="s">
        <v>1081</v>
      </c>
      <c r="H9" s="612" t="s">
        <v>1082</v>
      </c>
      <c r="I9" s="512" t="s">
        <v>1042</v>
      </c>
      <c r="J9" s="634"/>
      <c r="K9" s="634"/>
      <c r="L9" s="634"/>
      <c r="M9" s="635"/>
      <c r="N9" s="635"/>
      <c r="O9" s="615" t="s">
        <v>1083</v>
      </c>
    </row>
    <row r="10" spans="1:15" s="12" customFormat="1" ht="15.75" customHeight="1">
      <c r="A10" s="421"/>
      <c r="B10" s="232"/>
      <c r="C10" s="232"/>
      <c r="D10" s="427"/>
      <c r="E10" s="422"/>
      <c r="F10" s="422"/>
      <c r="G10" s="422"/>
      <c r="H10" s="422"/>
      <c r="I10" s="422"/>
      <c r="J10" s="291"/>
      <c r="K10" s="291"/>
      <c r="L10" s="291"/>
      <c r="M10" s="290"/>
      <c r="N10" s="290"/>
      <c r="O10" s="423"/>
    </row>
    <row r="11" spans="1:15">
      <c r="A11" s="233"/>
      <c r="B11" s="234"/>
      <c r="C11" s="234"/>
      <c r="D11" s="235"/>
      <c r="E11" s="235"/>
      <c r="F11" s="235"/>
      <c r="G11" s="235"/>
      <c r="H11" s="235"/>
      <c r="I11" s="235"/>
      <c r="J11" s="293"/>
      <c r="K11" s="293"/>
      <c r="L11" s="293"/>
      <c r="M11" s="292"/>
      <c r="N11" s="292"/>
      <c r="O11" s="236"/>
    </row>
    <row r="12" spans="1:15">
      <c r="A12" s="233"/>
      <c r="B12" s="234"/>
      <c r="C12" s="234"/>
      <c r="D12" s="235"/>
      <c r="E12" s="235"/>
      <c r="F12" s="235"/>
      <c r="G12" s="235"/>
      <c r="H12" s="235"/>
      <c r="I12" s="235"/>
      <c r="J12" s="293"/>
      <c r="K12" s="293"/>
      <c r="L12" s="293"/>
      <c r="M12" s="292"/>
      <c r="N12" s="292"/>
      <c r="O12" s="236"/>
    </row>
    <row r="13" spans="1:15">
      <c r="A13" s="233"/>
      <c r="B13" s="234"/>
      <c r="C13" s="234"/>
      <c r="D13" s="235"/>
      <c r="E13" s="235"/>
      <c r="F13" s="235"/>
      <c r="G13" s="235"/>
      <c r="H13" s="235"/>
      <c r="I13" s="235"/>
      <c r="J13" s="293"/>
      <c r="K13" s="293"/>
      <c r="L13" s="293"/>
      <c r="M13" s="292"/>
      <c r="N13" s="292"/>
      <c r="O13" s="236"/>
    </row>
    <row r="14" spans="1:15">
      <c r="A14" s="233"/>
      <c r="B14" s="234"/>
      <c r="C14" s="234"/>
      <c r="D14" s="235"/>
      <c r="E14" s="235"/>
      <c r="F14" s="235"/>
      <c r="G14" s="235"/>
      <c r="H14" s="235"/>
      <c r="I14" s="235"/>
      <c r="J14" s="293"/>
      <c r="K14" s="293"/>
      <c r="L14" s="293"/>
      <c r="M14" s="292"/>
      <c r="N14" s="292"/>
      <c r="O14" s="236"/>
    </row>
    <row r="15" spans="1:15" ht="16.5" thickBot="1">
      <c r="A15" s="988" t="s">
        <v>176</v>
      </c>
      <c r="B15" s="989"/>
      <c r="C15" s="989"/>
      <c r="D15" s="989"/>
      <c r="E15" s="989"/>
      <c r="F15" s="989"/>
      <c r="G15" s="989"/>
      <c r="H15" s="989"/>
      <c r="I15" s="989"/>
      <c r="J15" s="989"/>
      <c r="K15" s="989"/>
      <c r="L15" s="989"/>
      <c r="M15" s="989"/>
      <c r="N15" s="989"/>
      <c r="O15" s="989"/>
    </row>
    <row r="16" spans="1:15" ht="16.5" thickTop="1"/>
  </sheetData>
  <sheetProtection insertRows="0" deleteRows="0"/>
  <mergeCells count="4">
    <mergeCell ref="E1:K1"/>
    <mergeCell ref="A1:D1"/>
    <mergeCell ref="A3:O3"/>
    <mergeCell ref="A15:O15"/>
  </mergeCells>
  <conditionalFormatting sqref="C8:C14">
    <cfRule type="expression" dxfId="281" priority="99">
      <formula>AND(COUNTBLANK($D8)=0,COUNTBLANK($C8)=1)</formula>
    </cfRule>
  </conditionalFormatting>
  <conditionalFormatting sqref="A8:A14">
    <cfRule type="expression" dxfId="280" priority="97">
      <formula>AND(COUNTBLANK($D8)=0,COUNTBLANK($A8)=1)</formula>
    </cfRule>
    <cfRule type="expression" dxfId="279" priority="98">
      <formula>AND(COUNTBLANK($C8)=0,COUNTBLANK($A8)=1)</formula>
    </cfRule>
  </conditionalFormatting>
  <conditionalFormatting sqref="B8 B10:B14">
    <cfRule type="expression" dxfId="278" priority="95">
      <formula>AND(COUNTBLANK($C8)=0,COUNTBLANK($B8)=1)</formula>
    </cfRule>
    <cfRule type="expression" dxfId="277" priority="96">
      <formula>AND(COUNTBLANK($D8)=0,COUNTBLANK($B8)=1)</formula>
    </cfRule>
  </conditionalFormatting>
  <conditionalFormatting sqref="D8:D14">
    <cfRule type="expression" dxfId="276" priority="94">
      <formula>AND(COUNTBLANK($C8)=0,COUNTBLANK($D8)=1)</formula>
    </cfRule>
  </conditionalFormatting>
  <conditionalFormatting sqref="E8:E14">
    <cfRule type="expression" dxfId="275" priority="92">
      <formula>AND(COUNTBLANK($D8)=0,COUNTBLANK($E8)=1)</formula>
    </cfRule>
    <cfRule type="expression" dxfId="274" priority="93">
      <formula>AND(COUNTBLANK($C8)=0,COUNTBLANK($E8)=1)</formula>
    </cfRule>
  </conditionalFormatting>
  <conditionalFormatting sqref="F8:F14">
    <cfRule type="expression" dxfId="273" priority="90">
      <formula>AND(COUNTBLANK($D8)=0,COUNTBLANK($F8)=1)</formula>
    </cfRule>
    <cfRule type="expression" dxfId="272" priority="91">
      <formula>AND(COUNTBLANK($C8)=0,COUNTBLANK($F8)=1)</formula>
    </cfRule>
  </conditionalFormatting>
  <conditionalFormatting sqref="G8:G14">
    <cfRule type="expression" dxfId="271" priority="88">
      <formula>AND(COUNTBLANK($D8)=0,COUNTBLANK($G8)=1)</formula>
    </cfRule>
    <cfRule type="expression" dxfId="270" priority="89">
      <formula>AND(COUNTBLANK($C8)=0,COUNTBLANK($G8)=1)</formula>
    </cfRule>
  </conditionalFormatting>
  <conditionalFormatting sqref="H8:H14">
    <cfRule type="expression" dxfId="269" priority="86">
      <formula>AND(COUNTBLANK($D8)=0,COUNTBLANK($H8)=1)</formula>
    </cfRule>
    <cfRule type="expression" dxfId="268" priority="87">
      <formula>AND(COUNTBLANK($C8)=0,COUNTBLANK($H8)=1)</formula>
    </cfRule>
  </conditionalFormatting>
  <conditionalFormatting sqref="I8:I14">
    <cfRule type="expression" dxfId="267" priority="84">
      <formula>AND(COUNTBLANK($D8)=0,COUNTBLANK($I8)=1)</formula>
    </cfRule>
    <cfRule type="expression" dxfId="266" priority="85">
      <formula>AND(COUNTBLANK($C8)=0,COUNTBLANK($I8)=1)</formula>
    </cfRule>
  </conditionalFormatting>
  <conditionalFormatting sqref="O8:O14">
    <cfRule type="expression" dxfId="265" priority="82">
      <formula>AND(COUNTBLANK($D8)=0,COUNTBLANK($O8)=1)</formula>
    </cfRule>
    <cfRule type="expression" dxfId="264" priority="83">
      <formula>AND(COUNTBLANK($C8)=0,COUNTBLANK($O8)=1)</formula>
    </cfRule>
  </conditionalFormatting>
  <conditionalFormatting sqref="C6">
    <cfRule type="expression" dxfId="263" priority="63">
      <formula>AND(COUNTBLANK($D6)=0,COUNTBLANK($C6)=1)</formula>
    </cfRule>
  </conditionalFormatting>
  <conditionalFormatting sqref="A6">
    <cfRule type="expression" dxfId="262" priority="61">
      <formula>AND(COUNTBLANK($D6)=0,COUNTBLANK($A6)=1)</formula>
    </cfRule>
    <cfRule type="expression" dxfId="261" priority="62">
      <formula>AND(COUNTBLANK($C6)=0,COUNTBLANK($A6)=1)</formula>
    </cfRule>
  </conditionalFormatting>
  <conditionalFormatting sqref="B6">
    <cfRule type="expression" dxfId="260" priority="59">
      <formula>AND(COUNTBLANK($C6)=0,COUNTBLANK($B6)=1)</formula>
    </cfRule>
    <cfRule type="expression" dxfId="259" priority="60">
      <formula>AND(COUNTBLANK($D6)=0,COUNTBLANK($B6)=1)</formula>
    </cfRule>
  </conditionalFormatting>
  <conditionalFormatting sqref="D6">
    <cfRule type="expression" dxfId="258" priority="58">
      <formula>AND(COUNTBLANK($C6)=0,COUNTBLANK($D6)=1)</formula>
    </cfRule>
  </conditionalFormatting>
  <conditionalFormatting sqref="E6">
    <cfRule type="expression" dxfId="257" priority="56">
      <formula>AND(COUNTBLANK($D6)=0,COUNTBLANK($E6)=1)</formula>
    </cfRule>
    <cfRule type="expression" dxfId="256" priority="57">
      <formula>AND(COUNTBLANK($C6)=0,COUNTBLANK($E6)=1)</formula>
    </cfRule>
  </conditionalFormatting>
  <conditionalFormatting sqref="F6">
    <cfRule type="expression" dxfId="255" priority="54">
      <formula>AND(COUNTBLANK($D6)=0,COUNTBLANK($F6)=1)</formula>
    </cfRule>
    <cfRule type="expression" dxfId="254" priority="55">
      <formula>AND(COUNTBLANK($C6)=0,COUNTBLANK($F6)=1)</formula>
    </cfRule>
  </conditionalFormatting>
  <conditionalFormatting sqref="G6">
    <cfRule type="expression" dxfId="253" priority="52">
      <formula>AND(COUNTBLANK($D6)=0,COUNTBLANK($G6)=1)</formula>
    </cfRule>
    <cfRule type="expression" dxfId="252" priority="53">
      <formula>AND(COUNTBLANK($C6)=0,COUNTBLANK($G6)=1)</formula>
    </cfRule>
  </conditionalFormatting>
  <conditionalFormatting sqref="H6">
    <cfRule type="expression" dxfId="251" priority="50">
      <formula>AND(COUNTBLANK($D6)=0,COUNTBLANK($H6)=1)</formula>
    </cfRule>
    <cfRule type="expression" dxfId="250" priority="51">
      <formula>AND(COUNTBLANK($C6)=0,COUNTBLANK($H6)=1)</formula>
    </cfRule>
  </conditionalFormatting>
  <conditionalFormatting sqref="I6">
    <cfRule type="expression" dxfId="249" priority="48">
      <formula>AND(COUNTBLANK($D6)=0,COUNTBLANK($I6)=1)</formula>
    </cfRule>
    <cfRule type="expression" dxfId="248" priority="49">
      <formula>AND(COUNTBLANK($C6)=0,COUNTBLANK($I6)=1)</formula>
    </cfRule>
  </conditionalFormatting>
  <conditionalFormatting sqref="O6">
    <cfRule type="expression" dxfId="247" priority="46">
      <formula>AND(COUNTBLANK($D6)=0,COUNTBLANK($O6)=1)</formula>
    </cfRule>
    <cfRule type="expression" dxfId="246" priority="47">
      <formula>AND(COUNTBLANK($C6)=0,COUNTBLANK($O6)=1)</formula>
    </cfRule>
  </conditionalFormatting>
  <conditionalFormatting sqref="C6">
    <cfRule type="expression" dxfId="245" priority="45">
      <formula>AND(COUNTBLANK($D6)=0,COUNTBLANK($C6)=1)</formula>
    </cfRule>
  </conditionalFormatting>
  <conditionalFormatting sqref="A6">
    <cfRule type="expression" dxfId="244" priority="43">
      <formula>AND(COUNTBLANK($D6)=0,COUNTBLANK($A6)=1)</formula>
    </cfRule>
    <cfRule type="expression" dxfId="243" priority="44">
      <formula>AND(COUNTBLANK($C6)=0,COUNTBLANK($A6)=1)</formula>
    </cfRule>
  </conditionalFormatting>
  <conditionalFormatting sqref="D6">
    <cfRule type="expression" dxfId="242" priority="42">
      <formula>AND(COUNTBLANK($C6)=0,COUNTBLANK($D6)=1)</formula>
    </cfRule>
  </conditionalFormatting>
  <conditionalFormatting sqref="E6">
    <cfRule type="expression" dxfId="241" priority="40">
      <formula>AND(COUNTBLANK($D6)=0,COUNTBLANK($E6)=1)</formula>
    </cfRule>
    <cfRule type="expression" dxfId="240" priority="41">
      <formula>AND(COUNTBLANK($C6)=0,COUNTBLANK($E6)=1)</formula>
    </cfRule>
  </conditionalFormatting>
  <conditionalFormatting sqref="G6">
    <cfRule type="expression" dxfId="239" priority="38">
      <formula>AND(COUNTBLANK($D6)=0,COUNTBLANK($G6)=1)</formula>
    </cfRule>
    <cfRule type="expression" dxfId="238" priority="39">
      <formula>AND(COUNTBLANK($C6)=0,COUNTBLANK($G6)=1)</formula>
    </cfRule>
  </conditionalFormatting>
  <conditionalFormatting sqref="H6">
    <cfRule type="expression" dxfId="237" priority="36">
      <formula>AND(COUNTBLANK($D6)=0,COUNTBLANK($H6)=1)</formula>
    </cfRule>
    <cfRule type="expression" dxfId="236" priority="37">
      <formula>AND(COUNTBLANK($C6)=0,COUNTBLANK($H6)=1)</formula>
    </cfRule>
  </conditionalFormatting>
  <conditionalFormatting sqref="I6">
    <cfRule type="expression" dxfId="235" priority="34">
      <formula>AND(COUNTBLANK($D6)=0,COUNTBLANK($I6)=1)</formula>
    </cfRule>
    <cfRule type="expression" dxfId="234" priority="35">
      <formula>AND(COUNTBLANK($C6)=0,COUNTBLANK($I6)=1)</formula>
    </cfRule>
  </conditionalFormatting>
  <conditionalFormatting sqref="O6">
    <cfRule type="expression" dxfId="233" priority="32">
      <formula>AND(COUNTBLANK($D6)=0,COUNTBLANK($O6)=1)</formula>
    </cfRule>
    <cfRule type="expression" dxfId="232" priority="33">
      <formula>AND(COUNTBLANK($C6)=0,COUNTBLANK($O6)=1)</formula>
    </cfRule>
  </conditionalFormatting>
  <conditionalFormatting sqref="C7">
    <cfRule type="expression" dxfId="231" priority="30">
      <formula>AND(COUNTBLANK($D7)=0,COUNTBLANK($C7)=1)</formula>
    </cfRule>
  </conditionalFormatting>
  <conditionalFormatting sqref="O7">
    <cfRule type="expression" dxfId="230" priority="28">
      <formula>AND(COUNTBLANK($D7)=0,COUNTBLANK($O7)=1)</formula>
    </cfRule>
    <cfRule type="expression" dxfId="229" priority="29">
      <formula>AND(COUNTBLANK($C7)=0,COUNTBLANK($O7)=1)</formula>
    </cfRule>
  </conditionalFormatting>
  <conditionalFormatting sqref="A7">
    <cfRule type="expression" dxfId="228" priority="26">
      <formula>AND(COUNTBLANK($D7)=0,COUNTBLANK($A7)=1)</formula>
    </cfRule>
    <cfRule type="expression" dxfId="227" priority="27">
      <formula>AND(COUNTBLANK($C7)=0,COUNTBLANK($A7)=1)</formula>
    </cfRule>
  </conditionalFormatting>
  <conditionalFormatting sqref="D7">
    <cfRule type="expression" dxfId="226" priority="25">
      <formula>AND(COUNTBLANK($C7)=0,COUNTBLANK($D7)=1)</formula>
    </cfRule>
  </conditionalFormatting>
  <conditionalFormatting sqref="E7">
    <cfRule type="expression" dxfId="225" priority="23">
      <formula>AND(COUNTBLANK($D7)=0,COUNTBLANK($E7)=1)</formula>
    </cfRule>
    <cfRule type="expression" dxfId="224" priority="24">
      <formula>AND(COUNTBLANK($C7)=0,COUNTBLANK($E7)=1)</formula>
    </cfRule>
  </conditionalFormatting>
  <conditionalFormatting sqref="F7">
    <cfRule type="expression" dxfId="223" priority="21">
      <formula>AND(COUNTBLANK($D7)=0,COUNTBLANK($F7)=1)</formula>
    </cfRule>
    <cfRule type="expression" dxfId="222" priority="22">
      <formula>AND(COUNTBLANK($C7)=0,COUNTBLANK($F7)=1)</formula>
    </cfRule>
  </conditionalFormatting>
  <conditionalFormatting sqref="G7">
    <cfRule type="expression" dxfId="221" priority="19">
      <formula>AND(COUNTBLANK($D7)=0,COUNTBLANK($G7)=1)</formula>
    </cfRule>
    <cfRule type="expression" dxfId="220" priority="20">
      <formula>AND(COUNTBLANK($C7)=0,COUNTBLANK($G7)=1)</formula>
    </cfRule>
  </conditionalFormatting>
  <conditionalFormatting sqref="H7">
    <cfRule type="expression" dxfId="219" priority="17">
      <formula>AND(COUNTBLANK($D7)=0,COUNTBLANK($H7)=1)</formula>
    </cfRule>
    <cfRule type="expression" dxfId="218" priority="18">
      <formula>AND(COUNTBLANK($C7)=0,COUNTBLANK($H7)=1)</formula>
    </cfRule>
  </conditionalFormatting>
  <conditionalFormatting sqref="I7">
    <cfRule type="expression" dxfId="217" priority="15">
      <formula>AND(COUNTBLANK($D7)=0,COUNTBLANK($I7)=1)</formula>
    </cfRule>
    <cfRule type="expression" dxfId="216" priority="16">
      <formula>AND(COUNTBLANK($C7)=0,COUNTBLANK($I7)=1)</formula>
    </cfRule>
  </conditionalFormatting>
  <conditionalFormatting sqref="C7">
    <cfRule type="expression" dxfId="215" priority="14">
      <formula>AND(COUNTBLANK($D7)=0,COUNTBLANK($C7)=1)</formula>
    </cfRule>
  </conditionalFormatting>
  <conditionalFormatting sqref="A7">
    <cfRule type="expression" dxfId="214" priority="12">
      <formula>AND(COUNTBLANK($D7)=0,COUNTBLANK($A7)=1)</formula>
    </cfRule>
    <cfRule type="expression" dxfId="213" priority="13">
      <formula>AND(COUNTBLANK($C7)=0,COUNTBLANK($A7)=1)</formula>
    </cfRule>
  </conditionalFormatting>
  <conditionalFormatting sqref="F7">
    <cfRule type="expression" dxfId="212" priority="10">
      <formula>AND(COUNTBLANK($D7)=0,COUNTBLANK($F7)=1)</formula>
    </cfRule>
    <cfRule type="expression" dxfId="211" priority="11">
      <formula>AND(COUNTBLANK($C7)=0,COUNTBLANK($F7)=1)</formula>
    </cfRule>
  </conditionalFormatting>
  <conditionalFormatting sqref="D7">
    <cfRule type="expression" dxfId="210" priority="9">
      <formula>AND(COUNTBLANK($C7)=0,COUNTBLANK($D7)=1)</formula>
    </cfRule>
  </conditionalFormatting>
  <conditionalFormatting sqref="E7">
    <cfRule type="expression" dxfId="209" priority="7">
      <formula>AND(COUNTBLANK($D7)=0,COUNTBLANK($E7)=1)</formula>
    </cfRule>
    <cfRule type="expression" dxfId="208" priority="8">
      <formula>AND(COUNTBLANK($C7)=0,COUNTBLANK($E7)=1)</formula>
    </cfRule>
  </conditionalFormatting>
  <conditionalFormatting sqref="G7">
    <cfRule type="expression" dxfId="207" priority="5">
      <formula>AND(COUNTBLANK($D7)=0,COUNTBLANK($G7)=1)</formula>
    </cfRule>
    <cfRule type="expression" dxfId="206" priority="6">
      <formula>AND(COUNTBLANK($C7)=0,COUNTBLANK($G7)=1)</formula>
    </cfRule>
  </conditionalFormatting>
  <conditionalFormatting sqref="H7">
    <cfRule type="expression" dxfId="205" priority="3">
      <formula>AND(COUNTBLANK($D7)=0,COUNTBLANK($H7)=1)</formula>
    </cfRule>
    <cfRule type="expression" dxfId="204" priority="4">
      <formula>AND(COUNTBLANK($C7)=0,COUNTBLANK($H7)=1)</formula>
    </cfRule>
  </conditionalFormatting>
  <conditionalFormatting sqref="I7">
    <cfRule type="expression" dxfId="203" priority="1">
      <formula>AND(COUNTBLANK($D7)=0,COUNTBLANK($I7)=1)</formula>
    </cfRule>
    <cfRule type="expression" dxfId="202" priority="2">
      <formula>AND(COUNTBLANK($C7)=0,COUNTBLANK($I7)=1)</formula>
    </cfRule>
  </conditionalFormatting>
  <conditionalFormatting sqref="F6">
    <cfRule type="expression" dxfId="201" priority="118" stopIfTrue="1">
      <formula>AND(COUNTIF($A$11:$A$20, F6)&gt;1,NOT(ISBLANK(F6)))</formula>
    </cfRule>
  </conditionalFormatting>
  <dataValidations count="3">
    <dataValidation type="whole" allowBlank="1" showInputMessage="1" showErrorMessage="1" error="Въведете годината с четири цифри" sqref="B8 B10:B14">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4">
      <formula1>Патент</formula1>
    </dataValidation>
    <dataValidation allowBlank="1" showInputMessage="1" showErrorMessage="1" error="Въведете годината с четири цифри" sqref="B6:B7 B9"/>
  </dataValidations>
  <pageMargins left="0.23622047244094499" right="0.23622047244094499" top="0.59055118110236204" bottom="0.74803149606299202" header="0" footer="0"/>
  <pageSetup paperSize="9" scale="43"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3"/>
  <sheetViews>
    <sheetView showGridLines="0" zoomScale="50" zoomScaleNormal="50" zoomScalePageLayoutView="40" workbookViewId="0">
      <selection activeCell="C9" sqref="C9"/>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42578125" style="1" customWidth="1"/>
    <col min="11" max="11" width="21.5703125" style="1" customWidth="1"/>
    <col min="12" max="12" width="21.28515625" style="1" customWidth="1"/>
    <col min="13" max="13" width="21.5703125" style="1" customWidth="1"/>
    <col min="14" max="14" width="22" style="1" customWidth="1"/>
    <col min="15" max="15" width="18.140625" style="1" customWidth="1"/>
    <col min="16" max="16384" width="9.140625" style="1"/>
  </cols>
  <sheetData>
    <row r="1" spans="1:15" s="2" customFormat="1" ht="18.75">
      <c r="A1" s="886" t="s">
        <v>57</v>
      </c>
      <c r="B1" s="886"/>
      <c r="C1" s="886"/>
      <c r="D1" s="886"/>
      <c r="E1" s="871" t="str">
        <f>[0]!Name</f>
        <v>Институт по физика на твърдото тяло (ИФТТ)</v>
      </c>
      <c r="F1" s="871"/>
      <c r="G1" s="871"/>
      <c r="H1" s="871"/>
      <c r="I1" s="871"/>
      <c r="J1" s="871"/>
      <c r="K1" s="871"/>
    </row>
    <row r="2" spans="1:15" s="2" customFormat="1" ht="21.75" customHeight="1"/>
    <row r="3" spans="1:15" s="7" customFormat="1" ht="139.5" customHeight="1" thickBot="1">
      <c r="A3" s="887" t="s">
        <v>308</v>
      </c>
      <c r="B3" s="887"/>
      <c r="C3" s="887"/>
      <c r="D3" s="887"/>
      <c r="E3" s="887"/>
      <c r="F3" s="887"/>
      <c r="G3" s="887"/>
      <c r="H3" s="887"/>
      <c r="I3" s="887"/>
      <c r="J3" s="887"/>
      <c r="K3" s="887"/>
      <c r="L3" s="887"/>
      <c r="M3" s="887"/>
      <c r="N3" s="887"/>
      <c r="O3" s="887"/>
    </row>
    <row r="4" spans="1:15" ht="230.25" customHeight="1" thickTop="1" thickBot="1">
      <c r="A4" s="71" t="s">
        <v>183</v>
      </c>
      <c r="B4" s="173" t="s">
        <v>212</v>
      </c>
      <c r="C4" s="173" t="s">
        <v>4</v>
      </c>
      <c r="D4" s="31" t="s">
        <v>139</v>
      </c>
      <c r="E4" s="31" t="s">
        <v>140</v>
      </c>
      <c r="F4" s="311" t="s">
        <v>209</v>
      </c>
      <c r="G4" s="381" t="s">
        <v>211</v>
      </c>
      <c r="H4" s="30" t="s">
        <v>3</v>
      </c>
      <c r="I4" s="287" t="s">
        <v>186</v>
      </c>
      <c r="J4" s="31" t="s">
        <v>142</v>
      </c>
      <c r="K4" s="31" t="s">
        <v>143</v>
      </c>
      <c r="L4" s="294" t="s">
        <v>144</v>
      </c>
      <c r="M4" s="381" t="s">
        <v>145</v>
      </c>
      <c r="N4" s="381" t="s">
        <v>146</v>
      </c>
      <c r="O4" s="32" t="s">
        <v>210</v>
      </c>
    </row>
    <row r="5" spans="1:15" ht="16.5" thickBot="1">
      <c r="A5" s="64" t="s">
        <v>83</v>
      </c>
      <c r="B5" s="65" t="s">
        <v>84</v>
      </c>
      <c r="C5" s="65" t="s">
        <v>85</v>
      </c>
      <c r="D5" s="65" t="s">
        <v>86</v>
      </c>
      <c r="E5" s="65" t="s">
        <v>97</v>
      </c>
      <c r="F5" s="65" t="s">
        <v>98</v>
      </c>
      <c r="G5" s="65" t="s">
        <v>99</v>
      </c>
      <c r="H5" s="65" t="s">
        <v>100</v>
      </c>
      <c r="I5" s="65" t="s">
        <v>101</v>
      </c>
      <c r="J5" s="65" t="s">
        <v>102</v>
      </c>
      <c r="K5" s="65" t="s">
        <v>103</v>
      </c>
      <c r="L5" s="65" t="s">
        <v>104</v>
      </c>
      <c r="M5" s="65" t="s">
        <v>105</v>
      </c>
      <c r="N5" s="65" t="s">
        <v>106</v>
      </c>
      <c r="O5" s="67" t="s">
        <v>107</v>
      </c>
    </row>
    <row r="6" spans="1:15" s="12" customFormat="1" ht="15" thickTop="1">
      <c r="A6" s="421"/>
      <c r="B6" s="232"/>
      <c r="C6" s="232"/>
      <c r="D6" s="427"/>
      <c r="E6" s="422"/>
      <c r="F6" s="422"/>
      <c r="G6" s="422"/>
      <c r="H6" s="422"/>
      <c r="I6" s="422"/>
      <c r="J6" s="237"/>
      <c r="K6" s="237"/>
      <c r="L6" s="237"/>
      <c r="M6" s="412"/>
      <c r="N6" s="412"/>
      <c r="O6" s="423"/>
    </row>
    <row r="7" spans="1:15" s="12" customFormat="1" ht="14.25">
      <c r="A7" s="233"/>
      <c r="B7" s="234"/>
      <c r="C7" s="234"/>
      <c r="D7" s="235"/>
      <c r="E7" s="235"/>
      <c r="F7" s="235"/>
      <c r="G7" s="235"/>
      <c r="H7" s="235"/>
      <c r="I7" s="235"/>
      <c r="J7" s="238"/>
      <c r="K7" s="238"/>
      <c r="L7" s="238"/>
      <c r="M7" s="412"/>
      <c r="N7" s="412"/>
      <c r="O7" s="236"/>
    </row>
    <row r="8" spans="1:15" s="12" customFormat="1" ht="14.25">
      <c r="A8" s="233"/>
      <c r="B8" s="234"/>
      <c r="C8" s="234"/>
      <c r="D8" s="235"/>
      <c r="E8" s="235"/>
      <c r="F8" s="235"/>
      <c r="G8" s="235"/>
      <c r="H8" s="235"/>
      <c r="I8" s="235"/>
      <c r="J8" s="238"/>
      <c r="K8" s="238"/>
      <c r="L8" s="238"/>
      <c r="M8" s="412"/>
      <c r="N8" s="412"/>
      <c r="O8" s="236"/>
    </row>
    <row r="9" spans="1:15" s="12" customFormat="1" ht="14.25">
      <c r="A9" s="233"/>
      <c r="B9" s="234"/>
      <c r="C9" s="234"/>
      <c r="D9" s="235"/>
      <c r="E9" s="235"/>
      <c r="F9" s="235"/>
      <c r="G9" s="235"/>
      <c r="H9" s="235"/>
      <c r="I9" s="235"/>
      <c r="J9" s="238"/>
      <c r="K9" s="238"/>
      <c r="L9" s="238"/>
      <c r="M9" s="412"/>
      <c r="N9" s="412"/>
      <c r="O9" s="236"/>
    </row>
    <row r="10" spans="1:15" s="12" customFormat="1" ht="14.25">
      <c r="A10" s="233"/>
      <c r="B10" s="234"/>
      <c r="C10" s="234"/>
      <c r="D10" s="235"/>
      <c r="E10" s="235"/>
      <c r="F10" s="235"/>
      <c r="G10" s="235"/>
      <c r="H10" s="235"/>
      <c r="I10" s="235"/>
      <c r="J10" s="238"/>
      <c r="K10" s="238"/>
      <c r="L10" s="238"/>
      <c r="M10" s="412"/>
      <c r="N10" s="412"/>
      <c r="O10" s="236"/>
    </row>
    <row r="11" spans="1:15" s="12" customFormat="1" ht="15.75" customHeight="1" thickBot="1">
      <c r="A11" s="988" t="s">
        <v>176</v>
      </c>
      <c r="B11" s="989"/>
      <c r="C11" s="989"/>
      <c r="D11" s="989"/>
      <c r="E11" s="989"/>
      <c r="F11" s="989"/>
      <c r="G11" s="989"/>
      <c r="H11" s="989"/>
      <c r="I11" s="989"/>
      <c r="J11" s="989"/>
      <c r="K11" s="989"/>
      <c r="L11" s="989"/>
      <c r="M11" s="989"/>
      <c r="N11" s="989"/>
      <c r="O11" s="989"/>
    </row>
    <row r="12" spans="1:15" ht="16.5" thickTop="1"/>
    <row r="13" spans="1:15">
      <c r="D13" s="3"/>
    </row>
  </sheetData>
  <sheetProtection insertRows="0" deleteRows="0"/>
  <mergeCells count="4">
    <mergeCell ref="E1:K1"/>
    <mergeCell ref="A1:D1"/>
    <mergeCell ref="A3:O3"/>
    <mergeCell ref="A11:O11"/>
  </mergeCells>
  <conditionalFormatting sqref="C6:C10">
    <cfRule type="expression" dxfId="200" priority="18">
      <formula>AND(COUNTBLANK($D6)=0,COUNTBLANK($C6)=1)</formula>
    </cfRule>
  </conditionalFormatting>
  <conditionalFormatting sqref="A6:A10">
    <cfRule type="expression" dxfId="199" priority="16">
      <formula>AND(COUNTBLANK($D6)=0,COUNTBLANK($A6)=1)</formula>
    </cfRule>
    <cfRule type="expression" dxfId="198" priority="17">
      <formula>AND(COUNTBLANK($C6)=0,COUNTBLANK($A6)=1)</formula>
    </cfRule>
  </conditionalFormatting>
  <conditionalFormatting sqref="B6:B10">
    <cfRule type="expression" dxfId="197" priority="14">
      <formula>AND(COUNTBLANK($C6)=0,COUNTBLANK($B6)=1)</formula>
    </cfRule>
    <cfRule type="expression" dxfId="196" priority="15">
      <formula>AND(COUNTBLANK($D6)=0,COUNTBLANK($B6)=1)</formula>
    </cfRule>
  </conditionalFormatting>
  <conditionalFormatting sqref="D6:D10">
    <cfRule type="expression" dxfId="195" priority="13">
      <formula>AND(COUNTBLANK($C6)=0,COUNTBLANK($D6)=1)</formula>
    </cfRule>
  </conditionalFormatting>
  <conditionalFormatting sqref="E6:E10">
    <cfRule type="expression" dxfId="194" priority="11">
      <formula>AND(COUNTBLANK($D6)=0,COUNTBLANK($E6)=1)</formula>
    </cfRule>
    <cfRule type="expression" dxfId="193" priority="12">
      <formula>AND(COUNTBLANK($C6)=0,COUNTBLANK($E6)=1)</formula>
    </cfRule>
  </conditionalFormatting>
  <conditionalFormatting sqref="F6:F10">
    <cfRule type="expression" dxfId="192" priority="9">
      <formula>AND(COUNTBLANK($D6)=0,COUNTBLANK($F6)=1)</formula>
    </cfRule>
    <cfRule type="expression" dxfId="191" priority="10">
      <formula>AND(COUNTBLANK($C6)=0,COUNTBLANK($F6)=1)</formula>
    </cfRule>
  </conditionalFormatting>
  <conditionalFormatting sqref="G6:G10">
    <cfRule type="expression" dxfId="190" priority="7">
      <formula>AND(COUNTBLANK($D6)=0,COUNTBLANK($G6)=1)</formula>
    </cfRule>
    <cfRule type="expression" dxfId="189" priority="8">
      <formula>AND(COUNTBLANK($C6)=0,COUNTBLANK($G6)=1)</formula>
    </cfRule>
  </conditionalFormatting>
  <conditionalFormatting sqref="H6:H10">
    <cfRule type="expression" dxfId="188" priority="5">
      <formula>AND(COUNTBLANK($D6)=0,COUNTBLANK($H6)=1)</formula>
    </cfRule>
    <cfRule type="expression" dxfId="187" priority="6">
      <formula>AND(COUNTBLANK($C6)=0,COUNTBLANK($H6)=1)</formula>
    </cfRule>
  </conditionalFormatting>
  <conditionalFormatting sqref="I6:I10">
    <cfRule type="expression" dxfId="186" priority="3">
      <formula>AND(COUNTBLANK($D6)=0,COUNTBLANK($I6)=1)</formula>
    </cfRule>
    <cfRule type="expression" dxfId="185" priority="4">
      <formula>AND(COUNTBLANK($C6)=0,COUNTBLANK($I6)=1)</formula>
    </cfRule>
  </conditionalFormatting>
  <conditionalFormatting sqref="O6:O10">
    <cfRule type="expression" dxfId="184" priority="1">
      <formula>AND(COUNTBLANK($D6)=0,COUNTBLANK($O6)=1)</formula>
    </cfRule>
    <cfRule type="expression" dxfId="183" priority="2">
      <formula>AND(COUNTBLANK($C6)=0,COUNTBLANK($O6)=1)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rintOptions horizontalCentered="1"/>
  <pageMargins left="0.23622047244094499" right="0.23622047244094499" top="0.74803149606299202" bottom="0.74803149606299202" header="0" footer="0"/>
  <pageSetup paperSize="9" scale="44"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109"/>
  <sheetViews>
    <sheetView showGridLines="0" topLeftCell="A79" zoomScale="90" zoomScaleNormal="90" zoomScalePageLayoutView="80" workbookViewId="0">
      <selection activeCell="D6" sqref="D6"/>
    </sheetView>
  </sheetViews>
  <sheetFormatPr defaultRowHeight="15"/>
  <cols>
    <col min="1" max="1" width="51.42578125" style="7" customWidth="1"/>
    <col min="2" max="2" width="49.7109375" style="7" customWidth="1"/>
    <col min="3" max="3" width="20.42578125" style="7" customWidth="1"/>
    <col min="4" max="4" width="18.28515625" style="7" customWidth="1"/>
    <col min="5" max="16384" width="9.140625" style="7"/>
  </cols>
  <sheetData>
    <row r="1" spans="1:24" s="27" customFormat="1" ht="22.5" customHeight="1">
      <c r="A1" s="111" t="s">
        <v>57</v>
      </c>
      <c r="B1" s="850" t="str">
        <f>[0]!Name</f>
        <v>Институт по физика на твърдото тяло (ИФТТ)</v>
      </c>
      <c r="C1" s="850"/>
      <c r="D1" s="850"/>
      <c r="E1" s="26"/>
      <c r="F1" s="26"/>
      <c r="G1" s="26"/>
      <c r="H1" s="26"/>
      <c r="I1" s="26"/>
      <c r="J1" s="26"/>
      <c r="K1" s="26"/>
      <c r="L1" s="26"/>
      <c r="M1" s="26"/>
      <c r="N1" s="26"/>
      <c r="O1" s="26"/>
      <c r="P1" s="26"/>
      <c r="Q1" s="26"/>
      <c r="R1" s="26"/>
      <c r="S1" s="26"/>
      <c r="T1" s="26"/>
      <c r="U1" s="26"/>
      <c r="V1" s="26"/>
      <c r="W1" s="26"/>
      <c r="X1" s="26"/>
    </row>
    <row r="2" spans="1:24" ht="27.75" customHeight="1">
      <c r="A2" s="25"/>
      <c r="B2" s="25"/>
      <c r="C2" s="25"/>
      <c r="D2" s="25"/>
    </row>
    <row r="3" spans="1:24" ht="77.25" customHeight="1">
      <c r="A3" s="851" t="s">
        <v>292</v>
      </c>
      <c r="B3" s="852"/>
      <c r="C3" s="852"/>
      <c r="D3" s="852"/>
    </row>
    <row r="4" spans="1:24" ht="21" customHeight="1">
      <c r="A4" s="295"/>
      <c r="B4" s="296"/>
      <c r="C4" s="296"/>
      <c r="D4" s="296"/>
    </row>
    <row r="5" spans="1:24" ht="17.25" customHeight="1">
      <c r="A5" s="856" t="s">
        <v>293</v>
      </c>
      <c r="B5" s="857"/>
      <c r="C5" s="858"/>
      <c r="D5" s="306">
        <v>938.93</v>
      </c>
    </row>
    <row r="6" spans="1:24" ht="31.5" customHeight="1">
      <c r="A6" s="430"/>
      <c r="B6" s="430"/>
      <c r="C6" s="430"/>
      <c r="D6" s="431"/>
    </row>
    <row r="7" spans="1:24" ht="35.25" customHeight="1" thickBot="1">
      <c r="A7" s="859" t="s">
        <v>263</v>
      </c>
      <c r="B7" s="860"/>
      <c r="C7" s="860"/>
      <c r="D7" s="860"/>
    </row>
    <row r="8" spans="1:24" ht="24.75" customHeight="1" thickTop="1" thickBot="1">
      <c r="A8" s="853" t="s">
        <v>202</v>
      </c>
      <c r="B8" s="854"/>
      <c r="C8" s="854"/>
      <c r="D8" s="855"/>
    </row>
    <row r="9" spans="1:24" ht="37.5" customHeight="1" thickTop="1" thickBot="1">
      <c r="A9" s="112" t="s">
        <v>0</v>
      </c>
      <c r="B9" s="455" t="s">
        <v>267</v>
      </c>
      <c r="C9" s="372" t="s">
        <v>73</v>
      </c>
      <c r="D9" s="32" t="s">
        <v>74</v>
      </c>
    </row>
    <row r="10" spans="1:24" ht="15.75" thickBot="1">
      <c r="A10" s="34" t="s">
        <v>83</v>
      </c>
      <c r="B10" s="35" t="s">
        <v>84</v>
      </c>
      <c r="C10" s="35" t="s">
        <v>85</v>
      </c>
      <c r="D10" s="36" t="s">
        <v>86</v>
      </c>
    </row>
    <row r="11" spans="1:24" ht="15.75" thickTop="1">
      <c r="A11" s="193" t="s">
        <v>362</v>
      </c>
      <c r="B11" s="193" t="s">
        <v>518</v>
      </c>
      <c r="C11" s="193" t="s">
        <v>76</v>
      </c>
      <c r="D11" s="193" t="s">
        <v>80</v>
      </c>
    </row>
    <row r="12" spans="1:24">
      <c r="A12" s="193" t="s">
        <v>363</v>
      </c>
      <c r="B12" s="193" t="s">
        <v>364</v>
      </c>
      <c r="C12" s="193" t="s">
        <v>76</v>
      </c>
      <c r="D12" s="193" t="s">
        <v>80</v>
      </c>
    </row>
    <row r="13" spans="1:24">
      <c r="A13" s="193" t="s">
        <v>365</v>
      </c>
      <c r="B13" s="193" t="s">
        <v>366</v>
      </c>
      <c r="C13" s="193" t="s">
        <v>76</v>
      </c>
      <c r="D13" s="193" t="s">
        <v>80</v>
      </c>
    </row>
    <row r="14" spans="1:24">
      <c r="A14" s="193" t="s">
        <v>367</v>
      </c>
      <c r="B14" s="193" t="s">
        <v>368</v>
      </c>
      <c r="C14" s="193" t="s">
        <v>76</v>
      </c>
      <c r="D14" s="193" t="s">
        <v>79</v>
      </c>
    </row>
    <row r="15" spans="1:24">
      <c r="A15" s="193" t="s">
        <v>369</v>
      </c>
      <c r="B15" s="193" t="s">
        <v>370</v>
      </c>
      <c r="C15" s="193" t="s">
        <v>75</v>
      </c>
      <c r="D15" s="193" t="s">
        <v>79</v>
      </c>
    </row>
    <row r="16" spans="1:24">
      <c r="A16" s="193" t="s">
        <v>371</v>
      </c>
      <c r="B16" s="193" t="s">
        <v>372</v>
      </c>
      <c r="C16" s="193" t="s">
        <v>76</v>
      </c>
      <c r="D16" s="193" t="s">
        <v>80</v>
      </c>
    </row>
    <row r="17" spans="1:4">
      <c r="A17" s="193" t="s">
        <v>373</v>
      </c>
      <c r="B17" s="193" t="s">
        <v>374</v>
      </c>
      <c r="C17" s="193" t="s">
        <v>75</v>
      </c>
      <c r="D17" s="193" t="s">
        <v>79</v>
      </c>
    </row>
    <row r="18" spans="1:4">
      <c r="A18" s="193" t="s">
        <v>375</v>
      </c>
      <c r="B18" s="193" t="s">
        <v>376</v>
      </c>
      <c r="C18" s="193" t="s">
        <v>75</v>
      </c>
      <c r="D18" s="193" t="s">
        <v>78</v>
      </c>
    </row>
    <row r="19" spans="1:4">
      <c r="A19" s="193" t="s">
        <v>377</v>
      </c>
      <c r="B19" s="193" t="s">
        <v>378</v>
      </c>
      <c r="C19" s="193"/>
      <c r="D19" s="193" t="s">
        <v>78</v>
      </c>
    </row>
    <row r="20" spans="1:4">
      <c r="A20" s="193" t="s">
        <v>519</v>
      </c>
      <c r="B20" s="193" t="s">
        <v>520</v>
      </c>
      <c r="C20" s="193"/>
      <c r="D20" s="193" t="s">
        <v>77</v>
      </c>
    </row>
    <row r="21" spans="1:4">
      <c r="A21" s="485" t="s">
        <v>379</v>
      </c>
      <c r="B21" s="485" t="s">
        <v>380</v>
      </c>
      <c r="C21" s="485" t="s">
        <v>555</v>
      </c>
      <c r="D21" s="485" t="s">
        <v>79</v>
      </c>
    </row>
    <row r="22" spans="1:4">
      <c r="A22" s="485" t="s">
        <v>381</v>
      </c>
      <c r="B22" s="485" t="s">
        <v>382</v>
      </c>
      <c r="C22" s="485" t="s">
        <v>75</v>
      </c>
      <c r="D22" s="485" t="s">
        <v>79</v>
      </c>
    </row>
    <row r="23" spans="1:4">
      <c r="A23" s="485" t="s">
        <v>383</v>
      </c>
      <c r="B23" s="485" t="s">
        <v>384</v>
      </c>
      <c r="C23" s="485"/>
      <c r="D23" s="485" t="s">
        <v>78</v>
      </c>
    </row>
    <row r="24" spans="1:4">
      <c r="A24" s="485" t="s">
        <v>385</v>
      </c>
      <c r="B24" s="485" t="s">
        <v>386</v>
      </c>
      <c r="C24" s="485"/>
      <c r="D24" s="485" t="s">
        <v>78</v>
      </c>
    </row>
    <row r="25" spans="1:4">
      <c r="A25" s="485" t="s">
        <v>387</v>
      </c>
      <c r="B25" s="485" t="s">
        <v>388</v>
      </c>
      <c r="C25" s="485"/>
      <c r="D25" s="485" t="s">
        <v>77</v>
      </c>
    </row>
    <row r="26" spans="1:4">
      <c r="A26" s="485" t="s">
        <v>389</v>
      </c>
      <c r="B26" s="485" t="s">
        <v>556</v>
      </c>
      <c r="C26" s="485" t="s">
        <v>75</v>
      </c>
      <c r="D26" s="485" t="s">
        <v>79</v>
      </c>
    </row>
    <row r="27" spans="1:4">
      <c r="A27" s="485" t="s">
        <v>390</v>
      </c>
      <c r="B27" s="485" t="s">
        <v>557</v>
      </c>
      <c r="C27" s="485" t="s">
        <v>75</v>
      </c>
      <c r="D27" s="485" t="s">
        <v>79</v>
      </c>
    </row>
    <row r="28" spans="1:4">
      <c r="A28" s="485" t="s">
        <v>391</v>
      </c>
      <c r="B28" s="485" t="s">
        <v>558</v>
      </c>
      <c r="C28" s="485" t="s">
        <v>75</v>
      </c>
      <c r="D28" s="485" t="s">
        <v>78</v>
      </c>
    </row>
    <row r="29" spans="1:4">
      <c r="A29" s="485" t="s">
        <v>392</v>
      </c>
      <c r="B29" s="485" t="s">
        <v>393</v>
      </c>
      <c r="C29" s="485" t="s">
        <v>75</v>
      </c>
      <c r="D29" s="485" t="s">
        <v>77</v>
      </c>
    </row>
    <row r="30" spans="1:4">
      <c r="A30" s="485" t="s">
        <v>394</v>
      </c>
      <c r="B30" s="485" t="s">
        <v>395</v>
      </c>
      <c r="C30" s="485" t="s">
        <v>75</v>
      </c>
      <c r="D30" s="485" t="s">
        <v>79</v>
      </c>
    </row>
    <row r="31" spans="1:4">
      <c r="A31" s="485" t="s">
        <v>396</v>
      </c>
      <c r="B31" s="485" t="s">
        <v>397</v>
      </c>
      <c r="C31" s="485" t="s">
        <v>75</v>
      </c>
      <c r="D31" s="485" t="s">
        <v>79</v>
      </c>
    </row>
    <row r="32" spans="1:4">
      <c r="A32" s="485" t="s">
        <v>398</v>
      </c>
      <c r="B32" s="485" t="s">
        <v>399</v>
      </c>
      <c r="C32" s="485"/>
      <c r="D32" s="485" t="s">
        <v>77</v>
      </c>
    </row>
    <row r="33" spans="1:4">
      <c r="A33" s="485" t="s">
        <v>559</v>
      </c>
      <c r="B33" s="485" t="s">
        <v>560</v>
      </c>
      <c r="C33" s="485" t="s">
        <v>75</v>
      </c>
      <c r="D33" s="485" t="s">
        <v>77</v>
      </c>
    </row>
    <row r="34" spans="1:4">
      <c r="A34" s="192" t="s">
        <v>400</v>
      </c>
      <c r="B34" s="192" t="s">
        <v>521</v>
      </c>
      <c r="C34" s="382" t="s">
        <v>76</v>
      </c>
      <c r="D34" s="137" t="s">
        <v>80</v>
      </c>
    </row>
    <row r="35" spans="1:4">
      <c r="A35" s="193" t="s">
        <v>401</v>
      </c>
      <c r="B35" s="192" t="s">
        <v>522</v>
      </c>
      <c r="C35" s="382" t="s">
        <v>75</v>
      </c>
      <c r="D35" s="137" t="s">
        <v>79</v>
      </c>
    </row>
    <row r="36" spans="1:4">
      <c r="A36" s="193" t="s">
        <v>402</v>
      </c>
      <c r="B36" s="192" t="s">
        <v>523</v>
      </c>
      <c r="C36" s="382" t="s">
        <v>75</v>
      </c>
      <c r="D36" s="137" t="s">
        <v>79</v>
      </c>
    </row>
    <row r="37" spans="1:4">
      <c r="A37" s="193" t="s">
        <v>403</v>
      </c>
      <c r="B37" s="192" t="s">
        <v>524</v>
      </c>
      <c r="C37" s="382" t="s">
        <v>75</v>
      </c>
      <c r="D37" s="137" t="s">
        <v>79</v>
      </c>
    </row>
    <row r="38" spans="1:4">
      <c r="A38" s="193" t="s">
        <v>404</v>
      </c>
      <c r="B38" s="192" t="s">
        <v>525</v>
      </c>
      <c r="C38" s="382" t="s">
        <v>75</v>
      </c>
      <c r="D38" s="137" t="s">
        <v>79</v>
      </c>
    </row>
    <row r="39" spans="1:4">
      <c r="A39" s="193" t="s">
        <v>526</v>
      </c>
      <c r="B39" s="192" t="s">
        <v>527</v>
      </c>
      <c r="C39" s="382" t="s">
        <v>75</v>
      </c>
      <c r="D39" s="137" t="s">
        <v>78</v>
      </c>
    </row>
    <row r="40" spans="1:4">
      <c r="A40" s="193" t="s">
        <v>405</v>
      </c>
      <c r="B40" s="192" t="s">
        <v>406</v>
      </c>
      <c r="C40" s="382" t="s">
        <v>75</v>
      </c>
      <c r="D40" s="137" t="s">
        <v>79</v>
      </c>
    </row>
    <row r="41" spans="1:4">
      <c r="A41" s="193" t="s">
        <v>407</v>
      </c>
      <c r="B41" s="192" t="s">
        <v>408</v>
      </c>
      <c r="C41" s="382" t="s">
        <v>75</v>
      </c>
      <c r="D41" s="137" t="s">
        <v>77</v>
      </c>
    </row>
    <row r="42" spans="1:4">
      <c r="A42" s="193" t="s">
        <v>409</v>
      </c>
      <c r="B42" s="193" t="s">
        <v>410</v>
      </c>
      <c r="C42" s="193" t="s">
        <v>75</v>
      </c>
      <c r="D42" s="193" t="s">
        <v>79</v>
      </c>
    </row>
    <row r="43" spans="1:4">
      <c r="A43" s="193" t="s">
        <v>411</v>
      </c>
      <c r="B43" s="193" t="s">
        <v>412</v>
      </c>
      <c r="C43" s="193" t="s">
        <v>75</v>
      </c>
      <c r="D43" s="193" t="s">
        <v>79</v>
      </c>
    </row>
    <row r="44" spans="1:4">
      <c r="A44" s="193" t="s">
        <v>413</v>
      </c>
      <c r="B44" s="193" t="s">
        <v>414</v>
      </c>
      <c r="C44" s="193" t="s">
        <v>75</v>
      </c>
      <c r="D44" s="193" t="s">
        <v>79</v>
      </c>
    </row>
    <row r="45" spans="1:4">
      <c r="A45" s="193" t="s">
        <v>415</v>
      </c>
      <c r="B45" s="193" t="s">
        <v>416</v>
      </c>
      <c r="C45" s="193" t="s">
        <v>75</v>
      </c>
      <c r="D45" s="193" t="s">
        <v>78</v>
      </c>
    </row>
    <row r="46" spans="1:4">
      <c r="A46" s="193" t="s">
        <v>417</v>
      </c>
      <c r="B46" s="193" t="s">
        <v>418</v>
      </c>
      <c r="C46" s="193" t="s">
        <v>75</v>
      </c>
      <c r="D46" s="193" t="s">
        <v>78</v>
      </c>
    </row>
    <row r="47" spans="1:4">
      <c r="A47" s="193" t="s">
        <v>419</v>
      </c>
      <c r="B47" s="193" t="s">
        <v>420</v>
      </c>
      <c r="C47" s="193" t="s">
        <v>75</v>
      </c>
      <c r="D47" s="193"/>
    </row>
    <row r="48" spans="1:4">
      <c r="A48" s="193" t="s">
        <v>421</v>
      </c>
      <c r="B48" s="193" t="s">
        <v>422</v>
      </c>
      <c r="C48" s="193" t="s">
        <v>75</v>
      </c>
      <c r="D48" s="193" t="s">
        <v>79</v>
      </c>
    </row>
    <row r="49" spans="1:4">
      <c r="A49" s="193" t="s">
        <v>423</v>
      </c>
      <c r="B49" s="193" t="s">
        <v>424</v>
      </c>
      <c r="C49" s="193" t="s">
        <v>75</v>
      </c>
      <c r="D49" s="193" t="s">
        <v>79</v>
      </c>
    </row>
    <row r="50" spans="1:4">
      <c r="A50" s="193" t="s">
        <v>425</v>
      </c>
      <c r="B50" s="193" t="s">
        <v>426</v>
      </c>
      <c r="C50" s="193" t="s">
        <v>76</v>
      </c>
      <c r="D50" s="193" t="s">
        <v>80</v>
      </c>
    </row>
    <row r="51" spans="1:4">
      <c r="A51" s="193" t="s">
        <v>427</v>
      </c>
      <c r="B51" s="193" t="s">
        <v>428</v>
      </c>
      <c r="C51" s="193"/>
      <c r="D51" s="193" t="s">
        <v>78</v>
      </c>
    </row>
    <row r="52" spans="1:4">
      <c r="A52" s="193" t="s">
        <v>561</v>
      </c>
      <c r="B52" s="193" t="s">
        <v>562</v>
      </c>
      <c r="C52" s="193" t="s">
        <v>75</v>
      </c>
      <c r="D52" s="193" t="s">
        <v>77</v>
      </c>
    </row>
    <row r="53" spans="1:4">
      <c r="A53" s="193" t="s">
        <v>429</v>
      </c>
      <c r="B53" s="193" t="s">
        <v>430</v>
      </c>
      <c r="C53" s="193" t="s">
        <v>75</v>
      </c>
      <c r="D53" s="193"/>
    </row>
    <row r="54" spans="1:4">
      <c r="A54" s="193" t="s">
        <v>431</v>
      </c>
      <c r="B54" s="193" t="s">
        <v>432</v>
      </c>
      <c r="C54" s="193" t="s">
        <v>76</v>
      </c>
      <c r="D54" s="193" t="s">
        <v>80</v>
      </c>
    </row>
    <row r="55" spans="1:4">
      <c r="A55" s="193" t="s">
        <v>433</v>
      </c>
      <c r="B55" s="193" t="s">
        <v>434</v>
      </c>
      <c r="C55" s="193" t="s">
        <v>75</v>
      </c>
      <c r="D55" s="193" t="s">
        <v>79</v>
      </c>
    </row>
    <row r="56" spans="1:4">
      <c r="A56" s="193" t="s">
        <v>435</v>
      </c>
      <c r="B56" s="193" t="s">
        <v>436</v>
      </c>
      <c r="C56" s="193" t="s">
        <v>75</v>
      </c>
      <c r="D56" s="193" t="s">
        <v>79</v>
      </c>
    </row>
    <row r="57" spans="1:4">
      <c r="A57" s="193" t="s">
        <v>437</v>
      </c>
      <c r="B57" s="193" t="s">
        <v>438</v>
      </c>
      <c r="C57" s="193" t="s">
        <v>75</v>
      </c>
      <c r="D57" s="193" t="s">
        <v>79</v>
      </c>
    </row>
    <row r="58" spans="1:4" ht="15.75" customHeight="1">
      <c r="A58" s="193" t="s">
        <v>439</v>
      </c>
      <c r="B58" s="193" t="s">
        <v>440</v>
      </c>
      <c r="C58" s="193" t="s">
        <v>75</v>
      </c>
      <c r="D58" s="193" t="s">
        <v>79</v>
      </c>
    </row>
    <row r="59" spans="1:4">
      <c r="A59" s="193" t="s">
        <v>441</v>
      </c>
      <c r="B59" s="193" t="s">
        <v>442</v>
      </c>
      <c r="C59" s="193" t="s">
        <v>75</v>
      </c>
      <c r="D59" s="193" t="s">
        <v>78</v>
      </c>
    </row>
    <row r="60" spans="1:4">
      <c r="A60" s="193" t="s">
        <v>443</v>
      </c>
      <c r="B60" s="193" t="s">
        <v>444</v>
      </c>
      <c r="C60" s="193" t="s">
        <v>75</v>
      </c>
      <c r="D60" s="193"/>
    </row>
    <row r="61" spans="1:4">
      <c r="A61" s="193" t="s">
        <v>445</v>
      </c>
      <c r="B61" s="193" t="s">
        <v>446</v>
      </c>
      <c r="C61" s="193" t="s">
        <v>75</v>
      </c>
      <c r="D61" s="193" t="s">
        <v>78</v>
      </c>
    </row>
    <row r="62" spans="1:4">
      <c r="A62" s="193" t="s">
        <v>447</v>
      </c>
      <c r="B62" s="193" t="s">
        <v>448</v>
      </c>
      <c r="C62" s="193" t="s">
        <v>75</v>
      </c>
      <c r="D62" s="193" t="s">
        <v>79</v>
      </c>
    </row>
    <row r="63" spans="1:4">
      <c r="A63" s="193" t="s">
        <v>528</v>
      </c>
      <c r="B63" s="193" t="s">
        <v>529</v>
      </c>
      <c r="C63" s="193" t="s">
        <v>75</v>
      </c>
      <c r="D63" s="193"/>
    </row>
    <row r="64" spans="1:4">
      <c r="A64" s="192" t="s">
        <v>449</v>
      </c>
      <c r="B64" s="192" t="s">
        <v>530</v>
      </c>
      <c r="C64" s="382" t="s">
        <v>76</v>
      </c>
      <c r="D64" s="137" t="s">
        <v>80</v>
      </c>
    </row>
    <row r="65" spans="1:4">
      <c r="A65" s="192" t="s">
        <v>451</v>
      </c>
      <c r="B65" s="192" t="s">
        <v>531</v>
      </c>
      <c r="C65" s="382" t="s">
        <v>75</v>
      </c>
      <c r="D65" s="137" t="s">
        <v>79</v>
      </c>
    </row>
    <row r="66" spans="1:4">
      <c r="A66" s="192" t="s">
        <v>452</v>
      </c>
      <c r="B66" s="192" t="s">
        <v>532</v>
      </c>
      <c r="C66" s="382" t="s">
        <v>75</v>
      </c>
      <c r="D66" s="137" t="s">
        <v>79</v>
      </c>
    </row>
    <row r="67" spans="1:4">
      <c r="A67" s="192" t="s">
        <v>453</v>
      </c>
      <c r="B67" s="192" t="s">
        <v>533</v>
      </c>
      <c r="C67" s="382" t="s">
        <v>75</v>
      </c>
      <c r="D67" s="137" t="s">
        <v>79</v>
      </c>
    </row>
    <row r="68" spans="1:4">
      <c r="A68" s="192" t="s">
        <v>454</v>
      </c>
      <c r="B68" s="192" t="s">
        <v>534</v>
      </c>
      <c r="C68" s="382" t="s">
        <v>75</v>
      </c>
      <c r="D68" s="137" t="s">
        <v>79</v>
      </c>
    </row>
    <row r="69" spans="1:4">
      <c r="A69" s="192" t="s">
        <v>450</v>
      </c>
      <c r="B69" s="192" t="s">
        <v>535</v>
      </c>
      <c r="C69" s="382" t="s">
        <v>76</v>
      </c>
      <c r="D69" s="137" t="s">
        <v>80</v>
      </c>
    </row>
    <row r="70" spans="1:4">
      <c r="A70" s="192" t="s">
        <v>455</v>
      </c>
      <c r="B70" s="192" t="s">
        <v>536</v>
      </c>
      <c r="C70" s="382" t="s">
        <v>75</v>
      </c>
      <c r="D70" s="137" t="s">
        <v>79</v>
      </c>
    </row>
    <row r="71" spans="1:4">
      <c r="A71" s="192" t="s">
        <v>456</v>
      </c>
      <c r="B71" s="192" t="s">
        <v>537</v>
      </c>
      <c r="C71" s="382" t="s">
        <v>75</v>
      </c>
      <c r="D71" s="137" t="s">
        <v>79</v>
      </c>
    </row>
    <row r="72" spans="1:4">
      <c r="A72" s="192" t="s">
        <v>457</v>
      </c>
      <c r="B72" s="192" t="s">
        <v>538</v>
      </c>
      <c r="C72" s="382" t="s">
        <v>75</v>
      </c>
      <c r="D72" s="137" t="s">
        <v>79</v>
      </c>
    </row>
    <row r="73" spans="1:4">
      <c r="A73" s="192" t="s">
        <v>458</v>
      </c>
      <c r="B73" s="192" t="s">
        <v>539</v>
      </c>
      <c r="C73" s="382" t="s">
        <v>75</v>
      </c>
      <c r="D73" s="137" t="s">
        <v>79</v>
      </c>
    </row>
    <row r="74" spans="1:4">
      <c r="A74" s="192" t="s">
        <v>459</v>
      </c>
      <c r="B74" s="192" t="s">
        <v>540</v>
      </c>
      <c r="C74" s="382" t="s">
        <v>75</v>
      </c>
      <c r="D74" s="137" t="s">
        <v>79</v>
      </c>
    </row>
    <row r="75" spans="1:4">
      <c r="A75" s="192" t="s">
        <v>460</v>
      </c>
      <c r="B75" s="192" t="s">
        <v>541</v>
      </c>
      <c r="C75" s="382" t="s">
        <v>75</v>
      </c>
      <c r="D75" s="137" t="s">
        <v>79</v>
      </c>
    </row>
    <row r="76" spans="1:4">
      <c r="A76" s="192" t="s">
        <v>461</v>
      </c>
      <c r="B76" s="192" t="s">
        <v>542</v>
      </c>
      <c r="C76" s="382" t="s">
        <v>75</v>
      </c>
      <c r="D76" s="137" t="s">
        <v>79</v>
      </c>
    </row>
    <row r="77" spans="1:4">
      <c r="A77" s="192" t="s">
        <v>462</v>
      </c>
      <c r="B77" s="192" t="s">
        <v>543</v>
      </c>
      <c r="C77" s="382" t="s">
        <v>75</v>
      </c>
      <c r="D77" s="137" t="s">
        <v>79</v>
      </c>
    </row>
    <row r="78" spans="1:4">
      <c r="A78" s="192" t="s">
        <v>463</v>
      </c>
      <c r="B78" s="192" t="s">
        <v>544</v>
      </c>
      <c r="C78" s="382" t="s">
        <v>75</v>
      </c>
      <c r="D78" s="137" t="s">
        <v>79</v>
      </c>
    </row>
    <row r="79" spans="1:4">
      <c r="A79" s="192" t="s">
        <v>464</v>
      </c>
      <c r="B79" s="192" t="s">
        <v>545</v>
      </c>
      <c r="C79" s="382" t="s">
        <v>75</v>
      </c>
      <c r="D79" s="137" t="s">
        <v>78</v>
      </c>
    </row>
    <row r="80" spans="1:4">
      <c r="A80" s="192" t="s">
        <v>465</v>
      </c>
      <c r="B80" s="192" t="s">
        <v>546</v>
      </c>
      <c r="C80" s="382" t="s">
        <v>75</v>
      </c>
      <c r="D80" s="137" t="s">
        <v>78</v>
      </c>
    </row>
    <row r="81" spans="1:4">
      <c r="A81" s="192" t="s">
        <v>466</v>
      </c>
      <c r="B81" s="192" t="s">
        <v>547</v>
      </c>
      <c r="C81" s="382" t="s">
        <v>75</v>
      </c>
      <c r="D81" s="137"/>
    </row>
    <row r="82" spans="1:4">
      <c r="A82" s="193" t="s">
        <v>467</v>
      </c>
      <c r="B82" s="193" t="s">
        <v>468</v>
      </c>
      <c r="C82" s="193" t="s">
        <v>76</v>
      </c>
      <c r="D82" s="193" t="s">
        <v>82</v>
      </c>
    </row>
    <row r="83" spans="1:4">
      <c r="A83" s="193" t="s">
        <v>469</v>
      </c>
      <c r="B83" s="193" t="s">
        <v>470</v>
      </c>
      <c r="C83" s="193" t="s">
        <v>76</v>
      </c>
      <c r="D83" s="193" t="s">
        <v>80</v>
      </c>
    </row>
    <row r="84" spans="1:4">
      <c r="A84" s="193" t="s">
        <v>471</v>
      </c>
      <c r="B84" s="193" t="s">
        <v>472</v>
      </c>
      <c r="C84" s="193" t="s">
        <v>75</v>
      </c>
      <c r="D84" s="193" t="s">
        <v>79</v>
      </c>
    </row>
    <row r="85" spans="1:4">
      <c r="A85" s="193" t="s">
        <v>473</v>
      </c>
      <c r="B85" s="193" t="s">
        <v>474</v>
      </c>
      <c r="C85" s="193" t="s">
        <v>75</v>
      </c>
      <c r="D85" s="193" t="s">
        <v>79</v>
      </c>
    </row>
    <row r="86" spans="1:4">
      <c r="A86" s="193" t="s">
        <v>475</v>
      </c>
      <c r="B86" s="193" t="s">
        <v>476</v>
      </c>
      <c r="C86" s="193" t="s">
        <v>75</v>
      </c>
      <c r="D86" s="193" t="s">
        <v>79</v>
      </c>
    </row>
    <row r="87" spans="1:4">
      <c r="A87" s="193" t="s">
        <v>477</v>
      </c>
      <c r="B87" s="193" t="s">
        <v>478</v>
      </c>
      <c r="C87" s="193" t="s">
        <v>75</v>
      </c>
      <c r="D87" s="193" t="s">
        <v>78</v>
      </c>
    </row>
    <row r="88" spans="1:4">
      <c r="A88" s="193" t="s">
        <v>479</v>
      </c>
      <c r="B88" s="193" t="s">
        <v>480</v>
      </c>
      <c r="C88" s="193"/>
      <c r="D88" s="193" t="s">
        <v>78</v>
      </c>
    </row>
    <row r="89" spans="1:4">
      <c r="A89" s="481" t="s">
        <v>481</v>
      </c>
      <c r="B89" s="481" t="s">
        <v>482</v>
      </c>
      <c r="C89" s="482" t="s">
        <v>76</v>
      </c>
      <c r="D89" s="483" t="s">
        <v>80</v>
      </c>
    </row>
    <row r="90" spans="1:4">
      <c r="A90" s="484" t="s">
        <v>483</v>
      </c>
      <c r="B90" s="481" t="s">
        <v>484</v>
      </c>
      <c r="C90" s="482" t="s">
        <v>76</v>
      </c>
      <c r="D90" s="483" t="s">
        <v>80</v>
      </c>
    </row>
    <row r="91" spans="1:4">
      <c r="A91" s="484" t="s">
        <v>485</v>
      </c>
      <c r="B91" s="481" t="s">
        <v>486</v>
      </c>
      <c r="C91" s="482" t="s">
        <v>548</v>
      </c>
      <c r="D91" s="483" t="s">
        <v>79</v>
      </c>
    </row>
    <row r="92" spans="1:4">
      <c r="A92" s="484" t="s">
        <v>487</v>
      </c>
      <c r="B92" s="481" t="s">
        <v>488</v>
      </c>
      <c r="C92" s="482" t="s">
        <v>548</v>
      </c>
      <c r="D92" s="483" t="s">
        <v>79</v>
      </c>
    </row>
    <row r="93" spans="1:4">
      <c r="A93" s="484" t="s">
        <v>489</v>
      </c>
      <c r="B93" s="481" t="s">
        <v>490</v>
      </c>
      <c r="C93" s="482" t="s">
        <v>548</v>
      </c>
      <c r="D93" s="483" t="s">
        <v>79</v>
      </c>
    </row>
    <row r="94" spans="1:4">
      <c r="A94" s="484" t="s">
        <v>491</v>
      </c>
      <c r="B94" s="481" t="s">
        <v>492</v>
      </c>
      <c r="C94" s="482" t="s">
        <v>548</v>
      </c>
      <c r="D94" s="483" t="s">
        <v>79</v>
      </c>
    </row>
    <row r="95" spans="1:4">
      <c r="A95" s="484" t="s">
        <v>493</v>
      </c>
      <c r="B95" s="481" t="s">
        <v>494</v>
      </c>
      <c r="C95" s="482" t="s">
        <v>549</v>
      </c>
      <c r="D95" s="483" t="s">
        <v>79</v>
      </c>
    </row>
    <row r="96" spans="1:4">
      <c r="A96" s="484" t="s">
        <v>495</v>
      </c>
      <c r="B96" s="481" t="s">
        <v>496</v>
      </c>
      <c r="C96" s="482" t="s">
        <v>549</v>
      </c>
      <c r="D96" s="483" t="s">
        <v>79</v>
      </c>
    </row>
    <row r="97" spans="1:4">
      <c r="A97" s="484" t="s">
        <v>497</v>
      </c>
      <c r="B97" s="481" t="s">
        <v>498</v>
      </c>
      <c r="C97" s="482" t="s">
        <v>549</v>
      </c>
      <c r="D97" s="483" t="s">
        <v>79</v>
      </c>
    </row>
    <row r="98" spans="1:4">
      <c r="A98" s="484" t="s">
        <v>499</v>
      </c>
      <c r="B98" s="481" t="s">
        <v>500</v>
      </c>
      <c r="C98" s="482" t="s">
        <v>549</v>
      </c>
      <c r="D98" s="483" t="s">
        <v>79</v>
      </c>
    </row>
    <row r="99" spans="1:4">
      <c r="A99" s="484" t="s">
        <v>501</v>
      </c>
      <c r="B99" s="481" t="s">
        <v>502</v>
      </c>
      <c r="C99" s="482" t="s">
        <v>549</v>
      </c>
      <c r="D99" s="483" t="s">
        <v>79</v>
      </c>
    </row>
    <row r="100" spans="1:4">
      <c r="A100" s="484" t="s">
        <v>503</v>
      </c>
      <c r="B100" s="481" t="s">
        <v>504</v>
      </c>
      <c r="C100" s="482"/>
      <c r="D100" s="483" t="s">
        <v>78</v>
      </c>
    </row>
    <row r="101" spans="1:4">
      <c r="A101" s="484" t="s">
        <v>505</v>
      </c>
      <c r="B101" s="481" t="s">
        <v>506</v>
      </c>
      <c r="C101" s="482" t="s">
        <v>548</v>
      </c>
      <c r="D101" s="483" t="s">
        <v>78</v>
      </c>
    </row>
    <row r="102" spans="1:4">
      <c r="A102" s="484" t="s">
        <v>507</v>
      </c>
      <c r="B102" s="481" t="s">
        <v>508</v>
      </c>
      <c r="C102" s="482" t="s">
        <v>548</v>
      </c>
      <c r="D102" s="483" t="s">
        <v>78</v>
      </c>
    </row>
    <row r="103" spans="1:4">
      <c r="A103" s="484" t="s">
        <v>509</v>
      </c>
      <c r="B103" s="481" t="s">
        <v>510</v>
      </c>
      <c r="C103" s="482" t="s">
        <v>548</v>
      </c>
      <c r="D103" s="483" t="s">
        <v>78</v>
      </c>
    </row>
    <row r="104" spans="1:4">
      <c r="A104" s="484" t="s">
        <v>511</v>
      </c>
      <c r="B104" s="481" t="s">
        <v>512</v>
      </c>
      <c r="C104" s="482" t="s">
        <v>548</v>
      </c>
      <c r="D104" s="483" t="s">
        <v>78</v>
      </c>
    </row>
    <row r="105" spans="1:4">
      <c r="A105" s="484" t="s">
        <v>513</v>
      </c>
      <c r="B105" s="481" t="s">
        <v>514</v>
      </c>
      <c r="C105" s="482" t="s">
        <v>548</v>
      </c>
      <c r="D105" s="483" t="s">
        <v>78</v>
      </c>
    </row>
    <row r="106" spans="1:4">
      <c r="A106" s="484" t="s">
        <v>550</v>
      </c>
      <c r="B106" s="481" t="s">
        <v>551</v>
      </c>
      <c r="C106" s="482"/>
      <c r="D106" s="483" t="s">
        <v>77</v>
      </c>
    </row>
    <row r="107" spans="1:4">
      <c r="A107" s="193" t="s">
        <v>552</v>
      </c>
      <c r="B107" s="192" t="s">
        <v>553</v>
      </c>
      <c r="C107" s="382" t="s">
        <v>75</v>
      </c>
      <c r="D107" s="137" t="s">
        <v>77</v>
      </c>
    </row>
    <row r="108" spans="1:4">
      <c r="A108" s="193" t="s">
        <v>515</v>
      </c>
      <c r="B108" s="193" t="s">
        <v>554</v>
      </c>
      <c r="C108" s="193"/>
      <c r="D108" s="193" t="s">
        <v>78</v>
      </c>
    </row>
    <row r="109" spans="1:4">
      <c r="A109" s="193" t="s">
        <v>516</v>
      </c>
      <c r="B109" s="193" t="s">
        <v>517</v>
      </c>
      <c r="C109" s="193" t="s">
        <v>75</v>
      </c>
      <c r="D109" s="193" t="s">
        <v>79</v>
      </c>
    </row>
  </sheetData>
  <sheetProtection insertRows="0" deleteRows="0"/>
  <mergeCells count="5">
    <mergeCell ref="B1:D1"/>
    <mergeCell ref="A3:D3"/>
    <mergeCell ref="A8:D8"/>
    <mergeCell ref="A5:C5"/>
    <mergeCell ref="A7:D7"/>
  </mergeCells>
  <conditionalFormatting sqref="B34:B41">
    <cfRule type="expression" dxfId="493" priority="7">
      <formula>AND(COUNTBLANK($A34)=0,COUNTBLANK($B34)=1)</formula>
    </cfRule>
  </conditionalFormatting>
  <conditionalFormatting sqref="B89:B106">
    <cfRule type="expression" dxfId="492" priority="2">
      <formula>AND(COUNTBLANK($A89)=0,COUNTBLANK($B89)=1)</formula>
    </cfRule>
  </conditionalFormatting>
  <conditionalFormatting sqref="B64:B81">
    <cfRule type="expression" dxfId="491" priority="5">
      <formula>AND(COUNTBLANK($A64)=0,COUNTBLANK($B64)=1)</formula>
    </cfRule>
  </conditionalFormatting>
  <conditionalFormatting sqref="A64:A81">
    <cfRule type="expression" dxfId="490" priority="4">
      <formula>AND(COUNTBLANK($A64)=0,COUNTBLANK($B64)=1)</formula>
    </cfRule>
  </conditionalFormatting>
  <conditionalFormatting sqref="B107">
    <cfRule type="expression" dxfId="489" priority="3">
      <formula>AND(COUNTBLANK($A107)=0,COUNTBLANK($B107)=1)</formula>
    </cfRule>
  </conditionalFormatting>
  <dataValidations xWindow="1090" yWindow="442" count="5">
    <dataValidation type="list" allowBlank="1" showInputMessage="1" showErrorMessage="1" error="Въведете_x000a_Доктор_x000a_или_x000a_Доктор на науките_x000a_от падащия списък" promptTitle="Въведете едно от:" prompt="Доктор_x000a_Доктор на науките" sqref="C63:C109 C11:C20 C22:C47">
      <formula1>НаучнСтеп</formula1>
    </dataValidation>
    <dataValidation type="list" allowBlank="1" showInputMessage="1" showErrorMessage="1" error="Въведете_x000a_Асистент_x000a_Главен асистент_x000a_Доцент_x000a_Професор_x000a_Чл. кор._x000a_или_x000a_Академик_x000a_от падащия списък" promptTitle="Въведете едно от:" prompt="Асистент_x000a_Главен асистент_x000a_Доцент_x000a_Професор_x000a_Чл. кор._x000a_Академик" sqref="D51:D52 D54:D109 D11:D25 D30:D47">
      <formula1>АкадДлъжност</formula1>
    </dataValidation>
    <dataValidation allowBlank="1" showInputMessage="1" showErrorMessage="1" promptTitle="Въведете едно от:" prompt="Асистент_x000a_Главен асистент_x000a_Доцент_x000a_Професор_x000a_Чл. кор._x000a_Академик" sqref="D49:D50 D53"/>
    <dataValidation allowBlank="1" showInputMessage="1" showErrorMessage="1" promptTitle="Въведете едно от:" prompt="Доктор_x000a_Доктор на науките" sqref="C48:C62 C21"/>
    <dataValidation type="list" allowBlank="1" showInputMessage="1" showErrorMessage="1" error="Въведете_x000a_Асистент_x000a_Главен асистент_x000a_Доцент_x000a_Професор_x000a_Чл. кор._x000a_или_x000a_Академик_x000a_от падащия списък" promptTitle="Въведете едно от:" prompt="Асистент_x000a_Главен асистент_x000a_Доцент_x000a_Професор_x000a_Чл. кор._x000a_Академик" sqref="D26:D29">
      <formula1>АкадДлъжност</formula1>
      <formula2>0</formula2>
    </dataValidation>
  </dataValidations>
  <printOptions horizontalCentered="1"/>
  <pageMargins left="0.23622047244094491" right="0.23622047244094491" top="1.0629921259842521" bottom="0.86614173228346458" header="0" footer="0"/>
  <pageSetup paperSize="9" orientation="landscape" blackAndWhite="1" r:id="rId1"/>
  <headerFooter>
    <oddHeader>&amp;L&amp;G&amp;R&amp;F</oddHeader>
    <oddFooter>&amp;LЧовешки ресурси (подпис):Гл. счетоводител (подпис):&amp;CНаучен секретар (подпис):Директор (подпис и печат):&amp;Rстр. &amp;P от &amp;N  &amp;A</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23"/>
  <sheetViews>
    <sheetView showGridLines="0" topLeftCell="A3" zoomScale="50" zoomScaleNormal="50" zoomScalePageLayoutView="40" workbookViewId="0">
      <selection activeCell="A13" sqref="A13"/>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140625" style="1" customWidth="1"/>
    <col min="11" max="11" width="21.5703125" style="1" customWidth="1"/>
    <col min="12" max="12" width="20.42578125" style="1" customWidth="1"/>
    <col min="13" max="13" width="21.5703125" style="1" customWidth="1"/>
    <col min="14" max="14" width="22" style="1" customWidth="1"/>
    <col min="15" max="15" width="18.140625" style="1" customWidth="1"/>
    <col min="16" max="16384" width="9.140625" style="1"/>
  </cols>
  <sheetData>
    <row r="1" spans="1:15" s="2" customFormat="1" ht="18.75">
      <c r="A1" s="886" t="s">
        <v>57</v>
      </c>
      <c r="B1" s="886"/>
      <c r="C1" s="886"/>
      <c r="D1" s="886"/>
      <c r="E1" s="871" t="str">
        <f>[0]!Name</f>
        <v>Институт по физика на твърдото тяло (ИФТТ)</v>
      </c>
      <c r="F1" s="871"/>
      <c r="G1" s="871"/>
      <c r="H1" s="871"/>
      <c r="I1" s="871"/>
      <c r="J1" s="871"/>
      <c r="K1" s="871"/>
    </row>
    <row r="2" spans="1:15" s="2" customFormat="1" ht="21.75" customHeight="1"/>
    <row r="3" spans="1:15" s="7" customFormat="1" ht="120" customHeight="1" thickBot="1">
      <c r="A3" s="887" t="s">
        <v>309</v>
      </c>
      <c r="B3" s="887"/>
      <c r="C3" s="887"/>
      <c r="D3" s="887"/>
      <c r="E3" s="887"/>
      <c r="F3" s="887"/>
      <c r="G3" s="887"/>
      <c r="H3" s="887"/>
      <c r="I3" s="887"/>
      <c r="J3" s="887"/>
      <c r="K3" s="887"/>
      <c r="L3" s="887"/>
      <c r="M3" s="887"/>
      <c r="N3" s="887"/>
      <c r="O3" s="887"/>
    </row>
    <row r="4" spans="1:15" ht="174.75" customHeight="1" thickTop="1" thickBot="1">
      <c r="A4" s="71" t="s">
        <v>183</v>
      </c>
      <c r="B4" s="173" t="s">
        <v>214</v>
      </c>
      <c r="C4" s="173" t="s">
        <v>4</v>
      </c>
      <c r="D4" s="31" t="s">
        <v>139</v>
      </c>
      <c r="E4" s="31" t="s">
        <v>140</v>
      </c>
      <c r="F4" s="311" t="s">
        <v>209</v>
      </c>
      <c r="G4" s="381" t="s">
        <v>211</v>
      </c>
      <c r="H4" s="30" t="s">
        <v>3</v>
      </c>
      <c r="I4" s="287" t="s">
        <v>186</v>
      </c>
      <c r="J4" s="468" t="s">
        <v>310</v>
      </c>
      <c r="K4" s="31" t="s">
        <v>143</v>
      </c>
      <c r="L4" s="468" t="s">
        <v>311</v>
      </c>
      <c r="M4" s="31" t="s">
        <v>145</v>
      </c>
      <c r="N4" s="31" t="s">
        <v>146</v>
      </c>
      <c r="O4" s="32" t="s">
        <v>210</v>
      </c>
    </row>
    <row r="5" spans="1:15" ht="16.5" thickBot="1">
      <c r="A5" s="64" t="s">
        <v>83</v>
      </c>
      <c r="B5" s="65" t="s">
        <v>84</v>
      </c>
      <c r="C5" s="65" t="s">
        <v>85</v>
      </c>
      <c r="D5" s="65" t="s">
        <v>86</v>
      </c>
      <c r="E5" s="65" t="s">
        <v>97</v>
      </c>
      <c r="F5" s="65" t="s">
        <v>98</v>
      </c>
      <c r="G5" s="65" t="s">
        <v>99</v>
      </c>
      <c r="H5" s="65" t="s">
        <v>100</v>
      </c>
      <c r="I5" s="65" t="s">
        <v>101</v>
      </c>
      <c r="J5" s="65" t="s">
        <v>102</v>
      </c>
      <c r="K5" s="65" t="s">
        <v>103</v>
      </c>
      <c r="L5" s="65" t="s">
        <v>104</v>
      </c>
      <c r="M5" s="65" t="s">
        <v>105</v>
      </c>
      <c r="N5" s="65" t="s">
        <v>106</v>
      </c>
      <c r="O5" s="67" t="s">
        <v>107</v>
      </c>
    </row>
    <row r="6" spans="1:15" s="12" customFormat="1" ht="114" customHeight="1" thickTop="1">
      <c r="A6" s="616">
        <v>66247</v>
      </c>
      <c r="B6" s="618">
        <v>2012</v>
      </c>
      <c r="C6" s="618" t="s">
        <v>1084</v>
      </c>
      <c r="D6" s="636" t="s">
        <v>1078</v>
      </c>
      <c r="E6" s="620" t="s">
        <v>1069</v>
      </c>
      <c r="F6" s="620" t="s">
        <v>1070</v>
      </c>
      <c r="G6" s="620" t="s">
        <v>1045</v>
      </c>
      <c r="H6" s="620" t="s">
        <v>1085</v>
      </c>
      <c r="I6" s="620" t="s">
        <v>1086</v>
      </c>
      <c r="J6" s="637">
        <v>125</v>
      </c>
      <c r="K6" s="637"/>
      <c r="L6" s="637"/>
      <c r="M6" s="638"/>
      <c r="N6" s="638"/>
      <c r="O6" s="639" t="s">
        <v>1071</v>
      </c>
    </row>
    <row r="7" spans="1:15" s="12" customFormat="1" ht="126">
      <c r="A7" s="616" t="s">
        <v>1087</v>
      </c>
      <c r="B7" s="618">
        <v>2011</v>
      </c>
      <c r="C7" s="618" t="s">
        <v>1088</v>
      </c>
      <c r="D7" s="620" t="s">
        <v>1078</v>
      </c>
      <c r="E7" s="620" t="s">
        <v>1089</v>
      </c>
      <c r="F7" s="640" t="s">
        <v>1090</v>
      </c>
      <c r="G7" s="620" t="s">
        <v>1091</v>
      </c>
      <c r="H7" s="641" t="s">
        <v>1092</v>
      </c>
      <c r="I7" s="641" t="s">
        <v>1042</v>
      </c>
      <c r="J7" s="637">
        <v>150</v>
      </c>
      <c r="K7" s="637"/>
      <c r="L7" s="637"/>
      <c r="M7" s="642"/>
      <c r="N7" s="642"/>
      <c r="O7" s="643" t="s">
        <v>1093</v>
      </c>
    </row>
    <row r="8" spans="1:15" s="12" customFormat="1" ht="99" customHeight="1">
      <c r="A8" s="644" t="s">
        <v>1094</v>
      </c>
      <c r="B8" s="645">
        <v>2010</v>
      </c>
      <c r="C8" s="645" t="s">
        <v>1095</v>
      </c>
      <c r="D8" s="646" t="s">
        <v>1078</v>
      </c>
      <c r="E8" s="646" t="s">
        <v>1096</v>
      </c>
      <c r="F8" s="620" t="s">
        <v>1070</v>
      </c>
      <c r="G8" s="646" t="s">
        <v>1045</v>
      </c>
      <c r="H8" s="641" t="s">
        <v>1097</v>
      </c>
      <c r="I8" s="646" t="s">
        <v>1042</v>
      </c>
      <c r="J8" s="638">
        <v>150</v>
      </c>
      <c r="K8" s="638"/>
      <c r="L8" s="638"/>
      <c r="M8" s="642"/>
      <c r="N8" s="642"/>
      <c r="O8" s="643" t="s">
        <v>1098</v>
      </c>
    </row>
    <row r="9" spans="1:15" s="12" customFormat="1" ht="106.5" customHeight="1">
      <c r="A9" s="644" t="s">
        <v>1099</v>
      </c>
      <c r="B9" s="645">
        <v>2006</v>
      </c>
      <c r="C9" s="645" t="s">
        <v>1100</v>
      </c>
      <c r="D9" s="620" t="s">
        <v>1078</v>
      </c>
      <c r="E9" s="646" t="s">
        <v>1101</v>
      </c>
      <c r="F9" s="646" t="s">
        <v>1070</v>
      </c>
      <c r="G9" s="646" t="s">
        <v>1045</v>
      </c>
      <c r="H9" s="646" t="s">
        <v>1102</v>
      </c>
      <c r="I9" s="646" t="s">
        <v>1042</v>
      </c>
      <c r="J9" s="638">
        <v>400</v>
      </c>
      <c r="K9" s="638"/>
      <c r="L9" s="638"/>
      <c r="M9" s="642"/>
      <c r="N9" s="642"/>
      <c r="O9" s="639" t="s">
        <v>1103</v>
      </c>
    </row>
    <row r="10" spans="1:15" s="12" customFormat="1" ht="108" customHeight="1">
      <c r="A10" s="644" t="s">
        <v>1104</v>
      </c>
      <c r="B10" s="645">
        <v>2001</v>
      </c>
      <c r="C10" s="645" t="s">
        <v>1105</v>
      </c>
      <c r="D10" s="620" t="s">
        <v>1078</v>
      </c>
      <c r="E10" s="646" t="s">
        <v>1101</v>
      </c>
      <c r="F10" s="646" t="s">
        <v>1070</v>
      </c>
      <c r="G10" s="646" t="s">
        <v>1045</v>
      </c>
      <c r="H10" s="646" t="s">
        <v>1106</v>
      </c>
      <c r="I10" s="646" t="s">
        <v>1042</v>
      </c>
      <c r="J10" s="638">
        <v>450</v>
      </c>
      <c r="K10" s="638"/>
      <c r="L10" s="638"/>
      <c r="M10" s="642"/>
      <c r="N10" s="642"/>
      <c r="O10" s="639" t="s">
        <v>1103</v>
      </c>
    </row>
    <row r="11" spans="1:15" s="12" customFormat="1" ht="75.75" customHeight="1">
      <c r="A11" s="644">
        <v>64575</v>
      </c>
      <c r="B11" s="645">
        <v>2003</v>
      </c>
      <c r="C11" s="647" t="s">
        <v>1107</v>
      </c>
      <c r="D11" s="620" t="s">
        <v>1078</v>
      </c>
      <c r="E11" s="646" t="s">
        <v>1108</v>
      </c>
      <c r="F11" s="646" t="s">
        <v>1109</v>
      </c>
      <c r="G11" s="646" t="s">
        <v>1110</v>
      </c>
      <c r="H11" s="646" t="s">
        <v>1111</v>
      </c>
      <c r="I11" s="646" t="s">
        <v>1042</v>
      </c>
      <c r="J11" s="638"/>
      <c r="K11" s="638"/>
      <c r="L11" s="648"/>
      <c r="M11" s="642"/>
      <c r="N11" s="642"/>
      <c r="O11" s="639" t="s">
        <v>1112</v>
      </c>
    </row>
    <row r="12" spans="1:15" ht="97.5" customHeight="1">
      <c r="A12" s="644" t="s">
        <v>1113</v>
      </c>
      <c r="B12" s="644">
        <v>2001</v>
      </c>
      <c r="C12" s="647" t="s">
        <v>1114</v>
      </c>
      <c r="D12" s="620" t="s">
        <v>1078</v>
      </c>
      <c r="E12" s="646" t="s">
        <v>1101</v>
      </c>
      <c r="F12" s="646" t="s">
        <v>1070</v>
      </c>
      <c r="G12" s="646" t="s">
        <v>1045</v>
      </c>
      <c r="H12" s="646" t="s">
        <v>1115</v>
      </c>
      <c r="I12" s="646" t="s">
        <v>1042</v>
      </c>
      <c r="J12" s="638">
        <v>450</v>
      </c>
      <c r="K12" s="638"/>
      <c r="L12" s="647"/>
      <c r="M12" s="642"/>
      <c r="N12" s="642"/>
      <c r="O12" s="639" t="s">
        <v>1103</v>
      </c>
    </row>
    <row r="13" spans="1:15" ht="146.25" customHeight="1">
      <c r="A13" s="650" t="s">
        <v>1116</v>
      </c>
      <c r="B13" s="234">
        <v>2009</v>
      </c>
      <c r="C13" s="610" t="s">
        <v>1117</v>
      </c>
      <c r="D13" s="235" t="s">
        <v>250</v>
      </c>
      <c r="E13" s="612" t="s">
        <v>1118</v>
      </c>
      <c r="F13" s="651" t="s">
        <v>1132</v>
      </c>
      <c r="G13" s="612" t="s">
        <v>1119</v>
      </c>
      <c r="H13" s="612" t="s">
        <v>1120</v>
      </c>
      <c r="I13" s="612" t="s">
        <v>1042</v>
      </c>
      <c r="J13" s="649">
        <v>0</v>
      </c>
      <c r="K13" s="238"/>
      <c r="L13" s="649">
        <v>0</v>
      </c>
      <c r="M13" s="291"/>
      <c r="N13" s="291"/>
      <c r="O13" s="615" t="s">
        <v>1121</v>
      </c>
    </row>
    <row r="14" spans="1:15" ht="117" customHeight="1">
      <c r="A14" s="421" t="s">
        <v>1123</v>
      </c>
      <c r="B14" s="232">
        <v>2012</v>
      </c>
      <c r="C14" s="232" t="s">
        <v>1124</v>
      </c>
      <c r="D14" s="427" t="s">
        <v>250</v>
      </c>
      <c r="E14" s="422" t="s">
        <v>1125</v>
      </c>
      <c r="F14" s="422" t="s">
        <v>1126</v>
      </c>
      <c r="G14" s="422" t="s">
        <v>1127</v>
      </c>
      <c r="H14" s="422" t="s">
        <v>1128</v>
      </c>
      <c r="I14" s="422" t="s">
        <v>1042</v>
      </c>
      <c r="J14" s="237">
        <v>125</v>
      </c>
      <c r="K14" s="237" t="s">
        <v>1126</v>
      </c>
      <c r="L14" s="237" t="s">
        <v>1126</v>
      </c>
      <c r="M14" s="291"/>
      <c r="N14" s="291"/>
      <c r="O14" s="423" t="s">
        <v>1129</v>
      </c>
    </row>
    <row r="15" spans="1:15" ht="114.75" customHeight="1">
      <c r="A15" s="421">
        <v>65971</v>
      </c>
      <c r="B15" s="232">
        <v>2010</v>
      </c>
      <c r="C15" s="232" t="s">
        <v>1130</v>
      </c>
      <c r="D15" s="427" t="s">
        <v>250</v>
      </c>
      <c r="E15" s="422" t="s">
        <v>1131</v>
      </c>
      <c r="F15" s="422" t="s">
        <v>1075</v>
      </c>
      <c r="G15" s="422" t="s">
        <v>1060</v>
      </c>
      <c r="H15" s="422" t="s">
        <v>1122</v>
      </c>
      <c r="I15" s="422" t="s">
        <v>1042</v>
      </c>
      <c r="J15" s="237">
        <v>175</v>
      </c>
      <c r="K15" s="237"/>
      <c r="L15" s="237"/>
      <c r="M15" s="291"/>
      <c r="N15" s="291"/>
      <c r="O15" s="423" t="s">
        <v>1073</v>
      </c>
    </row>
    <row r="16" spans="1:15">
      <c r="A16" s="421"/>
      <c r="B16" s="232"/>
      <c r="C16" s="232"/>
      <c r="D16" s="427"/>
      <c r="E16" s="422"/>
      <c r="F16" s="422"/>
      <c r="G16" s="422"/>
      <c r="H16" s="422"/>
      <c r="I16" s="422"/>
      <c r="J16" s="237"/>
      <c r="K16" s="237"/>
      <c r="L16" s="237"/>
      <c r="M16" s="291"/>
      <c r="N16" s="291"/>
      <c r="O16" s="423"/>
    </row>
    <row r="17" spans="1:15">
      <c r="A17" s="233"/>
      <c r="B17" s="234"/>
      <c r="C17" s="234"/>
      <c r="D17" s="235"/>
      <c r="E17" s="235"/>
      <c r="F17" s="235"/>
      <c r="G17" s="235"/>
      <c r="H17" s="235"/>
      <c r="I17" s="235"/>
      <c r="J17" s="238"/>
      <c r="K17" s="238"/>
      <c r="L17" s="238"/>
      <c r="M17" s="291"/>
      <c r="N17" s="291"/>
      <c r="O17" s="236"/>
    </row>
    <row r="18" spans="1:15">
      <c r="A18" s="233"/>
      <c r="B18" s="234"/>
      <c r="C18" s="234"/>
      <c r="D18" s="235"/>
      <c r="E18" s="235"/>
      <c r="F18" s="235"/>
      <c r="G18" s="235"/>
      <c r="H18" s="235"/>
      <c r="I18" s="235"/>
      <c r="J18" s="238"/>
      <c r="K18" s="238"/>
      <c r="L18" s="238"/>
      <c r="M18" s="291"/>
      <c r="N18" s="291"/>
      <c r="O18" s="236"/>
    </row>
    <row r="19" spans="1:15">
      <c r="A19" s="233"/>
      <c r="B19" s="234"/>
      <c r="C19" s="234"/>
      <c r="D19" s="235"/>
      <c r="E19" s="235"/>
      <c r="F19" s="235"/>
      <c r="G19" s="235"/>
      <c r="H19" s="235"/>
      <c r="I19" s="235"/>
      <c r="J19" s="238"/>
      <c r="K19" s="238"/>
      <c r="L19" s="238"/>
      <c r="M19" s="291"/>
      <c r="N19" s="291"/>
      <c r="O19" s="236"/>
    </row>
    <row r="20" spans="1:15">
      <c r="A20" s="233"/>
      <c r="B20" s="234"/>
      <c r="C20" s="234"/>
      <c r="D20" s="235"/>
      <c r="E20" s="235"/>
      <c r="F20" s="235"/>
      <c r="G20" s="235"/>
      <c r="H20" s="235"/>
      <c r="I20" s="235"/>
      <c r="J20" s="238"/>
      <c r="K20" s="238"/>
      <c r="L20" s="238"/>
      <c r="M20" s="291"/>
      <c r="N20" s="291"/>
      <c r="O20" s="236"/>
    </row>
    <row r="21" spans="1:15" ht="16.5" thickBot="1">
      <c r="A21" s="988" t="s">
        <v>176</v>
      </c>
      <c r="B21" s="989"/>
      <c r="C21" s="989"/>
      <c r="D21" s="989"/>
      <c r="E21" s="989"/>
      <c r="F21" s="989"/>
      <c r="G21" s="989"/>
      <c r="H21" s="989"/>
      <c r="I21" s="989"/>
      <c r="J21" s="989"/>
      <c r="K21" s="989"/>
      <c r="L21" s="989"/>
      <c r="M21" s="989"/>
      <c r="N21" s="989"/>
      <c r="O21" s="989"/>
    </row>
    <row r="22" spans="1:15" ht="16.5" thickTop="1"/>
    <row r="23" spans="1:15">
      <c r="D23" s="3"/>
    </row>
  </sheetData>
  <sheetProtection insertRows="0" deleteRows="0"/>
  <mergeCells count="4">
    <mergeCell ref="A1:D1"/>
    <mergeCell ref="E1:K1"/>
    <mergeCell ref="A3:O3"/>
    <mergeCell ref="A21:O21"/>
  </mergeCells>
  <conditionalFormatting sqref="C16:C20">
    <cfRule type="expression" dxfId="182" priority="83">
      <formula>AND(COUNTBLANK($D16)=0,COUNTBLANK($C16)=1)</formula>
    </cfRule>
  </conditionalFormatting>
  <conditionalFormatting sqref="A16:A20">
    <cfRule type="expression" dxfId="181" priority="81">
      <formula>AND(COUNTBLANK($D16)=0,COUNTBLANK($A16)=1)</formula>
    </cfRule>
    <cfRule type="expression" dxfId="180" priority="82">
      <formula>AND(COUNTBLANK($C16)=0,COUNTBLANK($A16)=1)</formula>
    </cfRule>
  </conditionalFormatting>
  <conditionalFormatting sqref="B16:B20">
    <cfRule type="expression" dxfId="179" priority="79">
      <formula>AND(COUNTBLANK($C16)=0,COUNTBLANK($B16)=1)</formula>
    </cfRule>
    <cfRule type="expression" dxfId="178" priority="80">
      <formula>AND(COUNTBLANK($D16)=0,COUNTBLANK($B16)=1)</formula>
    </cfRule>
  </conditionalFormatting>
  <conditionalFormatting sqref="D16:D20">
    <cfRule type="expression" dxfId="177" priority="78">
      <formula>AND(COUNTBLANK($C16)=0,COUNTBLANK($D16)=1)</formula>
    </cfRule>
  </conditionalFormatting>
  <conditionalFormatting sqref="E16:E20">
    <cfRule type="expression" dxfId="176" priority="76">
      <formula>AND(COUNTBLANK($D16)=0,COUNTBLANK($E16)=1)</formula>
    </cfRule>
    <cfRule type="expression" dxfId="175" priority="77">
      <formula>AND(COUNTBLANK($C16)=0,COUNTBLANK($E16)=1)</formula>
    </cfRule>
  </conditionalFormatting>
  <conditionalFormatting sqref="F16:F20">
    <cfRule type="expression" dxfId="174" priority="74">
      <formula>AND(COUNTBLANK($D16)=0,COUNTBLANK($F16)=1)</formula>
    </cfRule>
    <cfRule type="expression" dxfId="173" priority="75">
      <formula>AND(COUNTBLANK($C16)=0,COUNTBLANK($F16)=1)</formula>
    </cfRule>
  </conditionalFormatting>
  <conditionalFormatting sqref="G16:G20">
    <cfRule type="expression" dxfId="172" priority="72">
      <formula>AND(COUNTBLANK($D16)=0,COUNTBLANK($G16)=1)</formula>
    </cfRule>
    <cfRule type="expression" dxfId="171" priority="73">
      <formula>AND(COUNTBLANK($C16)=0,COUNTBLANK($G16)=1)</formula>
    </cfRule>
  </conditionalFormatting>
  <conditionalFormatting sqref="H16:H20">
    <cfRule type="expression" dxfId="170" priority="70">
      <formula>AND(COUNTBLANK($D16)=0,COUNTBLANK($H16)=1)</formula>
    </cfRule>
    <cfRule type="expression" dxfId="169" priority="71">
      <formula>AND(COUNTBLANK($C16)=0,COUNTBLANK($H16)=1)</formula>
    </cfRule>
  </conditionalFormatting>
  <conditionalFormatting sqref="I16:I20">
    <cfRule type="expression" dxfId="168" priority="68">
      <formula>AND(COUNTBLANK($D16)=0,COUNTBLANK($I16)=1)</formula>
    </cfRule>
    <cfRule type="expression" dxfId="167" priority="69">
      <formula>AND(COUNTBLANK($C16)=0,COUNTBLANK($I16)=1)</formula>
    </cfRule>
  </conditionalFormatting>
  <conditionalFormatting sqref="O16:O20">
    <cfRule type="expression" dxfId="166" priority="66">
      <formula>AND(COUNTBLANK($D16)=0,COUNTBLANK($O16)=1)</formula>
    </cfRule>
    <cfRule type="expression" dxfId="165" priority="67">
      <formula>AND(COUNTBLANK($C16)=0,COUNTBLANK($O16)=1)</formula>
    </cfRule>
  </conditionalFormatting>
  <conditionalFormatting sqref="C6:C10">
    <cfRule type="expression" dxfId="164" priority="65">
      <formula>AND(COUNTBLANK($D6)=0,COUNTBLANK($C6)=1)</formula>
    </cfRule>
  </conditionalFormatting>
  <conditionalFormatting sqref="A6:A10">
    <cfRule type="expression" dxfId="163" priority="63">
      <formula>AND(COUNTBLANK($D6)=0,COUNTBLANK($A6)=1)</formula>
    </cfRule>
    <cfRule type="expression" dxfId="162" priority="64">
      <formula>AND(COUNTBLANK($C6)=0,COUNTBLANK($A6)=1)</formula>
    </cfRule>
  </conditionalFormatting>
  <conditionalFormatting sqref="B6:B10">
    <cfRule type="expression" dxfId="161" priority="61">
      <formula>AND(COUNTBLANK($C6)=0,COUNTBLANK($B6)=1)</formula>
    </cfRule>
    <cfRule type="expression" dxfId="160" priority="62">
      <formula>AND(COUNTBLANK($D6)=0,COUNTBLANK($B6)=1)</formula>
    </cfRule>
  </conditionalFormatting>
  <conditionalFormatting sqref="D6:D10">
    <cfRule type="expression" dxfId="159" priority="60">
      <formula>AND(COUNTBLANK($C6)=0,COUNTBLANK($D6)=1)</formula>
    </cfRule>
  </conditionalFormatting>
  <conditionalFormatting sqref="E6:E10">
    <cfRule type="expression" dxfId="158" priority="58">
      <formula>AND(COUNTBLANK($D6)=0,COUNTBLANK($E6)=1)</formula>
    </cfRule>
    <cfRule type="expression" dxfId="157" priority="59">
      <formula>AND(COUNTBLANK($C6)=0,COUNTBLANK($E6)=1)</formula>
    </cfRule>
  </conditionalFormatting>
  <conditionalFormatting sqref="F6:F10">
    <cfRule type="expression" dxfId="156" priority="56">
      <formula>AND(COUNTBLANK($D6)=0,COUNTBLANK($F6)=1)</formula>
    </cfRule>
    <cfRule type="expression" dxfId="155" priority="57">
      <formula>AND(COUNTBLANK($C6)=0,COUNTBLANK($F6)=1)</formula>
    </cfRule>
  </conditionalFormatting>
  <conditionalFormatting sqref="G6:G10">
    <cfRule type="expression" dxfId="154" priority="54">
      <formula>AND(COUNTBLANK($D6)=0,COUNTBLANK($G6)=1)</formula>
    </cfRule>
    <cfRule type="expression" dxfId="153" priority="55">
      <formula>AND(COUNTBLANK($C6)=0,COUNTBLANK($G6)=1)</formula>
    </cfRule>
  </conditionalFormatting>
  <conditionalFormatting sqref="H6:H10">
    <cfRule type="expression" dxfId="152" priority="52">
      <formula>AND(COUNTBLANK($D6)=0,COUNTBLANK($H6)=1)</formula>
    </cfRule>
    <cfRule type="expression" dxfId="151" priority="53">
      <formula>AND(COUNTBLANK($C6)=0,COUNTBLANK($H6)=1)</formula>
    </cfRule>
  </conditionalFormatting>
  <conditionalFormatting sqref="I6:I10">
    <cfRule type="expression" dxfId="150" priority="50">
      <formula>AND(COUNTBLANK($D6)=0,COUNTBLANK($I6)=1)</formula>
    </cfRule>
    <cfRule type="expression" dxfId="149" priority="51">
      <formula>AND(COUNTBLANK($C6)=0,COUNTBLANK($I6)=1)</formula>
    </cfRule>
  </conditionalFormatting>
  <conditionalFormatting sqref="O6:O10">
    <cfRule type="expression" dxfId="148" priority="48">
      <formula>AND(COUNTBLANK($D6)=0,COUNTBLANK($O6)=1)</formula>
    </cfRule>
    <cfRule type="expression" dxfId="147" priority="49">
      <formula>AND(COUNTBLANK($C6)=0,COUNTBLANK($O6)=1)</formula>
    </cfRule>
  </conditionalFormatting>
  <conditionalFormatting sqref="C6:C12">
    <cfRule type="expression" dxfId="146" priority="47">
      <formula>AND(COUNTBLANK($D6)=0,COUNTBLANK($C6)=1)</formula>
    </cfRule>
  </conditionalFormatting>
  <conditionalFormatting sqref="B12 A6:A12">
    <cfRule type="expression" dxfId="145" priority="45">
      <formula>AND(COUNTBLANK($D6)=0,COUNTBLANK($A6)=1)</formula>
    </cfRule>
    <cfRule type="expression" dxfId="144" priority="46">
      <formula>AND(COUNTBLANK($C6)=0,COUNTBLANK($A6)=1)</formula>
    </cfRule>
  </conditionalFormatting>
  <conditionalFormatting sqref="L12 B6:B12">
    <cfRule type="expression" dxfId="143" priority="43">
      <formula>AND(COUNTBLANK($C6)=0,COUNTBLANK($B6)=1)</formula>
    </cfRule>
    <cfRule type="expression" dxfId="142" priority="44">
      <formula>AND(COUNTBLANK($D6)=0,COUNTBLANK($B6)=1)</formula>
    </cfRule>
  </conditionalFormatting>
  <conditionalFormatting sqref="D6:D12">
    <cfRule type="expression" dxfId="141" priority="42">
      <formula>AND(COUNTBLANK($C6)=0,COUNTBLANK($D6)=1)</formula>
    </cfRule>
  </conditionalFormatting>
  <conditionalFormatting sqref="E6:E12">
    <cfRule type="expression" dxfId="140" priority="40">
      <formula>AND(COUNTBLANK($D6)=0,COUNTBLANK($E6)=1)</formula>
    </cfRule>
    <cfRule type="expression" dxfId="139" priority="41">
      <formula>AND(COUNTBLANK($C6)=0,COUNTBLANK($E6)=1)</formula>
    </cfRule>
  </conditionalFormatting>
  <conditionalFormatting sqref="F8:F12 F6">
    <cfRule type="expression" dxfId="138" priority="38">
      <formula>AND(COUNTBLANK($D6)=0,COUNTBLANK($F6)=1)</formula>
    </cfRule>
    <cfRule type="expression" dxfId="137" priority="39">
      <formula>AND(COUNTBLANK($C6)=0,COUNTBLANK($F6)=1)</formula>
    </cfRule>
  </conditionalFormatting>
  <conditionalFormatting sqref="G6:G12">
    <cfRule type="expression" dxfId="136" priority="36">
      <formula>AND(COUNTBLANK($D6)=0,COUNTBLANK($G6)=1)</formula>
    </cfRule>
    <cfRule type="expression" dxfId="135" priority="37">
      <formula>AND(COUNTBLANK($C6)=0,COUNTBLANK($G6)=1)</formula>
    </cfRule>
  </conditionalFormatting>
  <conditionalFormatting sqref="H6:H12">
    <cfRule type="expression" dxfId="134" priority="34">
      <formula>AND(COUNTBLANK($D6)=0,COUNTBLANK($H6)=1)</formula>
    </cfRule>
    <cfRule type="expression" dxfId="133" priority="35">
      <formula>AND(COUNTBLANK($C6)=0,COUNTBLANK($H6)=1)</formula>
    </cfRule>
  </conditionalFormatting>
  <conditionalFormatting sqref="I6:I12">
    <cfRule type="expression" dxfId="132" priority="32">
      <formula>AND(COUNTBLANK($D6)=0,COUNTBLANK($I6)=1)</formula>
    </cfRule>
    <cfRule type="expression" dxfId="131" priority="33">
      <formula>AND(COUNTBLANK($C6)=0,COUNTBLANK($I6)=1)</formula>
    </cfRule>
  </conditionalFormatting>
  <conditionalFormatting sqref="O6:O12">
    <cfRule type="expression" dxfId="130" priority="30">
      <formula>AND(COUNTBLANK($D6)=0,COUNTBLANK($O6)=1)</formula>
    </cfRule>
    <cfRule type="expression" dxfId="129" priority="31">
      <formula>AND(COUNTBLANK($C6)=0,COUNTBLANK($O6)=1)</formula>
    </cfRule>
  </conditionalFormatting>
  <conditionalFormatting sqref="A13">
    <cfRule type="expression" dxfId="128" priority="27">
      <formula>AND(COUNTBLANK($D13)=0,COUNTBLANK($A13)=1)</formula>
    </cfRule>
    <cfRule type="expression" dxfId="127" priority="28">
      <formula>AND(COUNTBLANK($C13)=0,COUNTBLANK($A13)=1)</formula>
    </cfRule>
  </conditionalFormatting>
  <conditionalFormatting sqref="B13">
    <cfRule type="expression" dxfId="126" priority="25">
      <formula>AND(COUNTBLANK($C13)=0,COUNTBLANK($B13)=1)</formula>
    </cfRule>
    <cfRule type="expression" dxfId="125" priority="26">
      <formula>AND(COUNTBLANK($D13)=0,COUNTBLANK($B13)=1)</formula>
    </cfRule>
  </conditionalFormatting>
  <conditionalFormatting sqref="E13">
    <cfRule type="expression" dxfId="124" priority="23">
      <formula>AND(COUNTBLANK($D13)=0,COUNTBLANK($E13)=1)</formula>
    </cfRule>
    <cfRule type="expression" dxfId="123" priority="24">
      <formula>AND(COUNTBLANK($C13)=0,COUNTBLANK($E13)=1)</formula>
    </cfRule>
  </conditionalFormatting>
  <conditionalFormatting sqref="F13">
    <cfRule type="expression" dxfId="122" priority="21">
      <formula>AND(COUNTBLANK($D13)=0,COUNTBLANK($F13)=1)</formula>
    </cfRule>
    <cfRule type="expression" dxfId="121" priority="22">
      <formula>AND(COUNTBLANK($C13)=0,COUNTBLANK($F13)=1)</formula>
    </cfRule>
  </conditionalFormatting>
  <conditionalFormatting sqref="G13">
    <cfRule type="expression" dxfId="120" priority="19">
      <formula>AND(COUNTBLANK($D13)=0,COUNTBLANK($G13)=1)</formula>
    </cfRule>
    <cfRule type="expression" dxfId="119" priority="20">
      <formula>AND(COUNTBLANK($C13)=0,COUNTBLANK($G13)=1)</formula>
    </cfRule>
  </conditionalFormatting>
  <conditionalFormatting sqref="H13">
    <cfRule type="expression" dxfId="118" priority="17">
      <formula>AND(COUNTBLANK($D13)=0,COUNTBLANK($H13)=1)</formula>
    </cfRule>
    <cfRule type="expression" dxfId="117" priority="18">
      <formula>AND(COUNTBLANK($C13)=0,COUNTBLANK($H13)=1)</formula>
    </cfRule>
  </conditionalFormatting>
  <conditionalFormatting sqref="I13">
    <cfRule type="expression" dxfId="116" priority="15">
      <formula>AND(COUNTBLANK($D13)=0,COUNTBLANK($I13)=1)</formula>
    </cfRule>
    <cfRule type="expression" dxfId="115" priority="16">
      <formula>AND(COUNTBLANK($C13)=0,COUNTBLANK($I13)=1)</formula>
    </cfRule>
  </conditionalFormatting>
  <conditionalFormatting sqref="A13">
    <cfRule type="expression" dxfId="114" priority="14">
      <formula>AND(COUNTBLANK($D13)=0,COUNTBLANK($C13)=1)</formula>
    </cfRule>
  </conditionalFormatting>
  <conditionalFormatting sqref="B13">
    <cfRule type="expression" dxfId="113" priority="13">
      <formula>AND(COUNTBLANK($C13)=0,COUNTBLANK($D13)=1)</formula>
    </cfRule>
  </conditionalFormatting>
  <conditionalFormatting sqref="E13">
    <cfRule type="expression" dxfId="112" priority="11">
      <formula>AND(COUNTBLANK($D13)=0,COUNTBLANK($G13)=1)</formula>
    </cfRule>
    <cfRule type="expression" dxfId="111" priority="12">
      <formula>AND(COUNTBLANK($C13)=0,COUNTBLANK($G13)=1)</formula>
    </cfRule>
  </conditionalFormatting>
  <conditionalFormatting sqref="F13">
    <cfRule type="expression" dxfId="110" priority="9">
      <formula>AND(COUNTBLANK($D13)=0,COUNTBLANK($H13)=1)</formula>
    </cfRule>
    <cfRule type="expression" dxfId="109" priority="10">
      <formula>AND(COUNTBLANK($C13)=0,COUNTBLANK($H13)=1)</formula>
    </cfRule>
  </conditionalFormatting>
  <conditionalFormatting sqref="G13">
    <cfRule type="expression" dxfId="108" priority="7">
      <formula>AND(COUNTBLANK($D13)=0,COUNTBLANK($I13)=1)</formula>
    </cfRule>
    <cfRule type="expression" dxfId="107" priority="8">
      <formula>AND(COUNTBLANK($C13)=0,COUNTBLANK($I13)=1)</formula>
    </cfRule>
  </conditionalFormatting>
  <conditionalFormatting sqref="D13">
    <cfRule type="expression" dxfId="106" priority="6">
      <formula>AND(COUNTBLANK($C13)=0,COUNTBLANK($D13)=1)</formula>
    </cfRule>
  </conditionalFormatting>
  <conditionalFormatting sqref="O13">
    <cfRule type="expression" dxfId="105" priority="4">
      <formula>AND(COUNTBLANK($D13)=0,COUNTBLANK(#REF!)=1)</formula>
    </cfRule>
    <cfRule type="expression" dxfId="104" priority="5">
      <formula>AND(COUNTBLANK($C13)=0,COUNTBLANK(#REF!)=1)</formula>
    </cfRule>
  </conditionalFormatting>
  <conditionalFormatting sqref="C13">
    <cfRule type="expression" dxfId="103" priority="2">
      <formula>AND(COUNTBLANK($D13)=0,COUNTBLANK($A13)=1)</formula>
    </cfRule>
    <cfRule type="expression" dxfId="102" priority="3">
      <formula>AND(COUNTBLANK($C13)=0,COUNTBLANK($A13)=1)</formula>
    </cfRule>
  </conditionalFormatting>
  <conditionalFormatting sqref="C13">
    <cfRule type="expression" dxfId="101" priority="1">
      <formula>AND(COUNTBLANK($D13)=0,COUNTBLANK($C13)=1)</formula>
    </cfRule>
  </conditionalFormatting>
  <conditionalFormatting sqref="F7">
    <cfRule type="expression" dxfId="100" priority="84" stopIfTrue="1">
      <formula>AND(COUNTIF($A$1:$A$17, F7)+COUNTIF(#REF!, F7)&gt;1,NOT(ISBLANK(F7)))</formula>
    </cfRule>
  </conditionalFormatting>
  <dataValidations count="3">
    <dataValidation type="whole" allowBlank="1" showInputMessage="1" showErrorMessage="1" error="Въведете годината с четири цифри" sqref="B16:B20 B6 B8">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16:D20 B13 D13 D6 D8">
      <formula1>Патент</formula1>
    </dataValidation>
    <dataValidation allowBlank="1" showInputMessage="1" showErrorMessage="1" promptTitle="Въведете едно от:" prompt="Патент_x000a_Полезен модел_x000a_Търговска марка_x000a_Сортови семена" sqref="D7 D9:D12"/>
  </dataValidations>
  <printOptions horizontalCentered="1"/>
  <pageMargins left="0.23622047244094499" right="0.23622047244094499" top="0.74803149606299202" bottom="0.74803149606299202" header="0.31496062992126" footer="0.31496062992126"/>
  <pageSetup paperSize="9" scale="44"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13"/>
  <sheetViews>
    <sheetView showGridLines="0" zoomScale="50" zoomScaleNormal="50" zoomScalePageLayoutView="40" workbookViewId="0">
      <selection activeCell="C8" sqref="C8"/>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42578125" style="1" customWidth="1"/>
    <col min="11" max="11" width="21.5703125" style="1" customWidth="1"/>
    <col min="12" max="12" width="19.85546875" style="1" customWidth="1"/>
    <col min="13" max="13" width="21.5703125" style="1" customWidth="1"/>
    <col min="14" max="14" width="22" style="1" customWidth="1"/>
    <col min="15" max="16384" width="9.140625" style="1"/>
  </cols>
  <sheetData>
    <row r="1" spans="1:14" s="2" customFormat="1" ht="18.75">
      <c r="A1" s="886" t="s">
        <v>57</v>
      </c>
      <c r="B1" s="886"/>
      <c r="C1" s="886"/>
      <c r="D1" s="886"/>
      <c r="E1" s="871" t="str">
        <f>[0]!Name</f>
        <v>Институт по физика на твърдото тяло (ИФТТ)</v>
      </c>
      <c r="F1" s="871"/>
      <c r="G1" s="871"/>
      <c r="H1" s="871"/>
      <c r="I1" s="871"/>
      <c r="J1" s="871"/>
      <c r="K1" s="871"/>
    </row>
    <row r="2" spans="1:14" s="2" customFormat="1" ht="21.75" customHeight="1"/>
    <row r="3" spans="1:14" s="7" customFormat="1" ht="115.5" customHeight="1" thickBot="1">
      <c r="A3" s="887" t="s">
        <v>312</v>
      </c>
      <c r="B3" s="887"/>
      <c r="C3" s="887"/>
      <c r="D3" s="887"/>
      <c r="E3" s="887"/>
      <c r="F3" s="887"/>
      <c r="G3" s="887"/>
      <c r="H3" s="887"/>
      <c r="I3" s="887"/>
      <c r="J3" s="887"/>
      <c r="K3" s="887"/>
      <c r="L3" s="887"/>
      <c r="M3" s="887"/>
      <c r="N3" s="887"/>
    </row>
    <row r="4" spans="1:14" ht="179.25" customHeight="1" thickTop="1" thickBot="1">
      <c r="A4" s="71" t="s">
        <v>183</v>
      </c>
      <c r="B4" s="173" t="s">
        <v>214</v>
      </c>
      <c r="C4" s="173" t="s">
        <v>4</v>
      </c>
      <c r="D4" s="31" t="s">
        <v>139</v>
      </c>
      <c r="E4" s="31" t="s">
        <v>140</v>
      </c>
      <c r="F4" s="311" t="s">
        <v>209</v>
      </c>
      <c r="G4" s="31" t="s">
        <v>141</v>
      </c>
      <c r="H4" s="30" t="s">
        <v>3</v>
      </c>
      <c r="I4" s="287" t="s">
        <v>186</v>
      </c>
      <c r="J4" s="468" t="s">
        <v>310</v>
      </c>
      <c r="K4" s="31" t="s">
        <v>143</v>
      </c>
      <c r="L4" s="468" t="s">
        <v>311</v>
      </c>
      <c r="M4" s="31" t="s">
        <v>145</v>
      </c>
      <c r="N4" s="32" t="s">
        <v>146</v>
      </c>
    </row>
    <row r="5" spans="1:14" ht="16.5" thickBot="1">
      <c r="A5" s="64" t="s">
        <v>83</v>
      </c>
      <c r="B5" s="65" t="s">
        <v>84</v>
      </c>
      <c r="C5" s="65" t="s">
        <v>85</v>
      </c>
      <c r="D5" s="65" t="s">
        <v>86</v>
      </c>
      <c r="E5" s="65" t="s">
        <v>97</v>
      </c>
      <c r="F5" s="65" t="s">
        <v>98</v>
      </c>
      <c r="G5" s="65" t="s">
        <v>99</v>
      </c>
      <c r="H5" s="65" t="s">
        <v>100</v>
      </c>
      <c r="I5" s="65" t="s">
        <v>101</v>
      </c>
      <c r="J5" s="65" t="s">
        <v>102</v>
      </c>
      <c r="K5" s="65" t="s">
        <v>103</v>
      </c>
      <c r="L5" s="65" t="s">
        <v>104</v>
      </c>
      <c r="M5" s="65" t="s">
        <v>105</v>
      </c>
      <c r="N5" s="67" t="s">
        <v>106</v>
      </c>
    </row>
    <row r="6" spans="1:14" s="12" customFormat="1" ht="15" thickTop="1">
      <c r="A6" s="421"/>
      <c r="B6" s="232"/>
      <c r="C6" s="232"/>
      <c r="D6" s="427"/>
      <c r="E6" s="422"/>
      <c r="F6" s="422"/>
      <c r="G6" s="422"/>
      <c r="H6" s="422"/>
      <c r="I6" s="422"/>
      <c r="J6" s="237"/>
      <c r="K6" s="237"/>
      <c r="L6" s="237"/>
      <c r="M6" s="424"/>
      <c r="N6" s="425"/>
    </row>
    <row r="7" spans="1:14" s="12" customFormat="1" ht="14.25">
      <c r="A7" s="233"/>
      <c r="B7" s="234"/>
      <c r="C7" s="234"/>
      <c r="D7" s="235"/>
      <c r="E7" s="235"/>
      <c r="F7" s="235"/>
      <c r="G7" s="235"/>
      <c r="H7" s="235"/>
      <c r="I7" s="235"/>
      <c r="J7" s="238"/>
      <c r="K7" s="238"/>
      <c r="L7" s="238"/>
      <c r="M7" s="222"/>
      <c r="N7" s="223"/>
    </row>
    <row r="8" spans="1:14" s="12" customFormat="1" ht="14.25">
      <c r="A8" s="233"/>
      <c r="B8" s="234"/>
      <c r="C8" s="234"/>
      <c r="D8" s="235"/>
      <c r="E8" s="235"/>
      <c r="F8" s="235"/>
      <c r="G8" s="235"/>
      <c r="H8" s="235"/>
      <c r="I8" s="235"/>
      <c r="J8" s="238"/>
      <c r="K8" s="238"/>
      <c r="L8" s="238"/>
      <c r="M8" s="222"/>
      <c r="N8" s="223"/>
    </row>
    <row r="9" spans="1:14" s="12" customFormat="1" ht="14.25">
      <c r="A9" s="233"/>
      <c r="B9" s="234"/>
      <c r="C9" s="234"/>
      <c r="D9" s="235"/>
      <c r="E9" s="235"/>
      <c r="F9" s="235"/>
      <c r="G9" s="235"/>
      <c r="H9" s="235"/>
      <c r="I9" s="235"/>
      <c r="J9" s="238"/>
      <c r="K9" s="238"/>
      <c r="L9" s="238"/>
      <c r="M9" s="222"/>
      <c r="N9" s="223"/>
    </row>
    <row r="10" spans="1:14" s="12" customFormat="1" ht="14.25">
      <c r="A10" s="233"/>
      <c r="B10" s="234"/>
      <c r="C10" s="234"/>
      <c r="D10" s="235"/>
      <c r="E10" s="235"/>
      <c r="F10" s="235"/>
      <c r="G10" s="235"/>
      <c r="H10" s="235"/>
      <c r="I10" s="235"/>
      <c r="J10" s="238"/>
      <c r="K10" s="238"/>
      <c r="L10" s="238"/>
      <c r="M10" s="222"/>
      <c r="N10" s="223"/>
    </row>
    <row r="11" spans="1:14" s="12" customFormat="1" ht="15.75" customHeight="1" thickBot="1">
      <c r="A11" s="988" t="s">
        <v>176</v>
      </c>
      <c r="B11" s="989"/>
      <c r="C11" s="989"/>
      <c r="D11" s="989"/>
      <c r="E11" s="989"/>
      <c r="F11" s="989"/>
      <c r="G11" s="989"/>
      <c r="H11" s="989"/>
      <c r="I11" s="989"/>
      <c r="J11" s="989"/>
      <c r="K11" s="989"/>
      <c r="L11" s="989"/>
      <c r="M11" s="989"/>
      <c r="N11" s="989"/>
    </row>
    <row r="12" spans="1:14" ht="16.5" thickTop="1"/>
    <row r="13" spans="1:14">
      <c r="D13" s="3"/>
    </row>
  </sheetData>
  <sheetProtection insertRows="0" deleteRows="0"/>
  <mergeCells count="4">
    <mergeCell ref="A1:D1"/>
    <mergeCell ref="E1:K1"/>
    <mergeCell ref="A3:N3"/>
    <mergeCell ref="A11:N11"/>
  </mergeCells>
  <conditionalFormatting sqref="C6:C10">
    <cfRule type="expression" dxfId="99" priority="20">
      <formula>AND(COUNTBLANK($D6)=0,COUNTBLANK($C6)=1)</formula>
    </cfRule>
  </conditionalFormatting>
  <conditionalFormatting sqref="A6:A10">
    <cfRule type="expression" dxfId="98" priority="18">
      <formula>AND(COUNTBLANK($D6)=0,COUNTBLANK($A6)=1)</formula>
    </cfRule>
    <cfRule type="expression" dxfId="97" priority="19">
      <formula>AND(COUNTBLANK($C6)=0,COUNTBLANK($A6)=1)</formula>
    </cfRule>
  </conditionalFormatting>
  <conditionalFormatting sqref="B6:B10">
    <cfRule type="expression" dxfId="96" priority="16">
      <formula>AND(COUNTBLANK($C6)=0,COUNTBLANK($B6)=1)</formula>
    </cfRule>
    <cfRule type="expression" dxfId="95" priority="17">
      <formula>AND(COUNTBLANK($D6)=0,COUNTBLANK($B6)=1)</formula>
    </cfRule>
  </conditionalFormatting>
  <conditionalFormatting sqref="D6:D10">
    <cfRule type="expression" dxfId="94" priority="15">
      <formula>AND(COUNTBLANK($C6)=0,COUNTBLANK($D6)=1)</formula>
    </cfRule>
  </conditionalFormatting>
  <conditionalFormatting sqref="E6:E10">
    <cfRule type="expression" dxfId="93" priority="13">
      <formula>AND(COUNTBLANK($D6)=0,COUNTBLANK($E6)=1)</formula>
    </cfRule>
    <cfRule type="expression" dxfId="92" priority="14">
      <formula>AND(COUNTBLANK($C6)=0,COUNTBLANK($E6)=1)</formula>
    </cfRule>
  </conditionalFormatting>
  <conditionalFormatting sqref="F6:F10">
    <cfRule type="expression" dxfId="91" priority="11">
      <formula>AND(COUNTBLANK($D6)=0,COUNTBLANK($F6)=1)</formula>
    </cfRule>
    <cfRule type="expression" dxfId="90" priority="12">
      <formula>AND(COUNTBLANK($C6)=0,COUNTBLANK($F6)=1)</formula>
    </cfRule>
  </conditionalFormatting>
  <conditionalFormatting sqref="G6:G10">
    <cfRule type="expression" dxfId="89" priority="9">
      <formula>AND(COUNTBLANK($D6)=0,COUNTBLANK($G6)=1)</formula>
    </cfRule>
    <cfRule type="expression" dxfId="88" priority="10">
      <formula>AND(COUNTBLANK($C6)=0,COUNTBLANK($G6)=1)</formula>
    </cfRule>
  </conditionalFormatting>
  <conditionalFormatting sqref="H6:H10">
    <cfRule type="expression" dxfId="87" priority="7">
      <formula>AND(COUNTBLANK($D6)=0,COUNTBLANK($H6)=1)</formula>
    </cfRule>
    <cfRule type="expression" dxfId="86" priority="8">
      <formula>AND(COUNTBLANK($C6)=0,COUNTBLANK($H6)=1)</formula>
    </cfRule>
  </conditionalFormatting>
  <conditionalFormatting sqref="I6:I10">
    <cfRule type="expression" dxfId="85" priority="5">
      <formula>AND(COUNTBLANK($D6)=0,COUNTBLANK($I6)=1)</formula>
    </cfRule>
    <cfRule type="expression" dxfId="84" priority="6">
      <formula>AND(COUNTBLANK($C6)=0,COUNTBLANK($I6)=1)</formula>
    </cfRule>
  </conditionalFormatting>
  <conditionalFormatting sqref="M6:M10">
    <cfRule type="expression" dxfId="83" priority="3">
      <formula>AND(COUNTBLANK($C6)=0,COUNTBLANK($M6)=1)</formula>
    </cfRule>
    <cfRule type="expression" dxfId="82" priority="4">
      <formula>AND(COUNTBLANK($D6)=0,COUNTBLANK($M6)=1)</formula>
    </cfRule>
  </conditionalFormatting>
  <conditionalFormatting sqref="N6:N10">
    <cfRule type="expression" dxfId="81" priority="1">
      <formula>AND(COUNTBLANK($C6)=0,COUNTBLANK($N6)=1)</formula>
    </cfRule>
    <cfRule type="expression" dxfId="80" priority="2">
      <formula>AND(COUNTBLANK($D6)=0,COUNTBLANK($N6)=1)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rintOptions horizontalCentered="1"/>
  <pageMargins left="0.23622047244094499" right="0.23622047244094499" top="0.59055118110236204" bottom="0.74803149606299202" header="0" footer="0"/>
  <pageSetup paperSize="9" scale="47"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G352"/>
  <sheetViews>
    <sheetView showGridLines="0" topLeftCell="A4" zoomScale="60" zoomScaleNormal="60" zoomScalePageLayoutView="50" workbookViewId="0">
      <selection activeCell="AG12" sqref="AG12"/>
    </sheetView>
  </sheetViews>
  <sheetFormatPr defaultRowHeight="15.75"/>
  <cols>
    <col min="1" max="1" width="10.42578125" style="1" customWidth="1"/>
    <col min="2" max="7" width="4.7109375" style="1" customWidth="1"/>
    <col min="8" max="8" width="6.28515625" style="1" customWidth="1"/>
    <col min="9" max="9" width="11.85546875" style="1" customWidth="1"/>
    <col min="10" max="15" width="5.85546875" style="1" customWidth="1"/>
    <col min="16" max="16" width="6.28515625" style="1" customWidth="1"/>
    <col min="17" max="17" width="19.7109375" style="1" customWidth="1"/>
    <col min="18" max="18" width="7.85546875" style="1" customWidth="1"/>
    <col min="19" max="24" width="5.85546875" style="1" customWidth="1"/>
    <col min="25" max="25" width="6.28515625" style="1" customWidth="1"/>
    <col min="26" max="26" width="7.85546875" style="1" customWidth="1"/>
    <col min="27" max="32" width="5.85546875" style="1" customWidth="1"/>
    <col min="33" max="33" width="6.28515625" style="1" customWidth="1"/>
    <col min="34" max="16384" width="9.140625" style="1"/>
  </cols>
  <sheetData>
    <row r="1" spans="1:33" s="2" customFormat="1" ht="18.75">
      <c r="A1" s="886" t="s">
        <v>57</v>
      </c>
      <c r="B1" s="886"/>
      <c r="C1" s="886"/>
      <c r="D1" s="886"/>
      <c r="E1" s="886"/>
      <c r="F1" s="886"/>
      <c r="G1" s="886"/>
      <c r="H1" s="886"/>
      <c r="I1" s="886"/>
      <c r="J1" s="871" t="str">
        <f>[0]!Name</f>
        <v>Институт по физика на твърдото тяло (ИФТТ)</v>
      </c>
      <c r="K1" s="871"/>
      <c r="L1" s="871"/>
      <c r="M1" s="871"/>
      <c r="N1" s="871"/>
      <c r="O1" s="871"/>
      <c r="P1" s="871"/>
      <c r="Q1" s="871"/>
      <c r="R1" s="871"/>
      <c r="S1" s="871"/>
      <c r="T1" s="871"/>
      <c r="U1" s="871"/>
      <c r="V1" s="871"/>
      <c r="W1" s="871"/>
      <c r="X1" s="871"/>
      <c r="Y1" s="871"/>
      <c r="Z1" s="871"/>
      <c r="AA1" s="871"/>
      <c r="AB1" s="871"/>
      <c r="AC1" s="871"/>
      <c r="AD1" s="871"/>
      <c r="AE1" s="871"/>
      <c r="AF1" s="871"/>
      <c r="AG1" s="871"/>
    </row>
    <row r="2" spans="1:33" s="2" customFormat="1" ht="21.75" customHeight="1"/>
    <row r="3" spans="1:33" s="7" customFormat="1" ht="44.25" customHeight="1">
      <c r="A3" s="887" t="s">
        <v>313</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row>
    <row r="4" spans="1:33" s="7" customFormat="1" ht="63.75" customHeight="1">
      <c r="A4" s="870" t="s">
        <v>147</v>
      </c>
      <c r="B4" s="887"/>
      <c r="C4" s="887"/>
      <c r="D4" s="887"/>
      <c r="E4" s="887"/>
      <c r="F4" s="887"/>
      <c r="G4" s="887"/>
      <c r="H4" s="887"/>
      <c r="I4" s="887"/>
      <c r="J4" s="887"/>
      <c r="K4" s="887"/>
      <c r="L4" s="887"/>
      <c r="M4" s="887"/>
      <c r="N4" s="887"/>
      <c r="O4" s="887"/>
      <c r="P4" s="887"/>
      <c r="Q4" s="887"/>
      <c r="R4" s="887"/>
      <c r="S4" s="887"/>
      <c r="T4" s="887"/>
      <c r="U4" s="887"/>
      <c r="V4" s="887"/>
      <c r="W4" s="887"/>
      <c r="X4" s="887"/>
      <c r="Y4" s="887"/>
      <c r="Z4" s="887"/>
      <c r="AA4" s="887"/>
      <c r="AB4" s="887"/>
      <c r="AC4" s="887"/>
      <c r="AD4" s="887"/>
      <c r="AE4" s="887"/>
      <c r="AF4" s="887"/>
      <c r="AG4" s="887"/>
    </row>
    <row r="5" spans="1:33" s="7" customFormat="1" ht="296.25" customHeight="1">
      <c r="A5" s="991" t="s">
        <v>314</v>
      </c>
      <c r="B5" s="991"/>
      <c r="C5" s="991"/>
      <c r="D5" s="991"/>
      <c r="E5" s="991"/>
      <c r="F5" s="991"/>
      <c r="G5" s="991"/>
      <c r="H5" s="991"/>
      <c r="I5" s="991"/>
      <c r="J5" s="991"/>
      <c r="K5" s="991"/>
      <c r="L5" s="991"/>
      <c r="M5" s="991"/>
      <c r="N5" s="991"/>
      <c r="O5" s="991"/>
      <c r="P5" s="991"/>
      <c r="Q5" s="991"/>
      <c r="R5" s="991"/>
      <c r="S5" s="991"/>
      <c r="T5" s="991"/>
      <c r="U5" s="991"/>
      <c r="V5" s="991"/>
      <c r="W5" s="991"/>
      <c r="X5" s="991"/>
      <c r="Y5" s="991"/>
      <c r="Z5" s="991"/>
      <c r="AA5" s="991"/>
      <c r="AB5" s="991"/>
      <c r="AC5" s="991"/>
      <c r="AD5" s="991"/>
      <c r="AE5" s="991"/>
      <c r="AF5" s="991"/>
      <c r="AG5" s="991"/>
    </row>
    <row r="6" spans="1:33" ht="16.5" thickBot="1"/>
    <row r="7" spans="1:33" s="7" customFormat="1" ht="19.5" customHeight="1" thickTop="1" thickBot="1">
      <c r="A7" s="999" t="s">
        <v>315</v>
      </c>
      <c r="B7" s="993"/>
      <c r="C7" s="993"/>
      <c r="D7" s="993"/>
      <c r="E7" s="993"/>
      <c r="F7" s="993"/>
      <c r="G7" s="993"/>
      <c r="H7" s="1000"/>
      <c r="I7" s="992" t="s">
        <v>316</v>
      </c>
      <c r="J7" s="993"/>
      <c r="K7" s="993"/>
      <c r="L7" s="993"/>
      <c r="M7" s="993"/>
      <c r="N7" s="993"/>
      <c r="O7" s="993"/>
      <c r="P7" s="994"/>
      <c r="Q7" s="1004" t="s">
        <v>317</v>
      </c>
      <c r="R7" s="992" t="s">
        <v>318</v>
      </c>
      <c r="S7" s="993"/>
      <c r="T7" s="993"/>
      <c r="U7" s="993"/>
      <c r="V7" s="993"/>
      <c r="W7" s="993"/>
      <c r="X7" s="993"/>
      <c r="Y7" s="994"/>
      <c r="Z7" s="1002" t="s">
        <v>319</v>
      </c>
      <c r="AA7" s="993"/>
      <c r="AB7" s="993"/>
      <c r="AC7" s="993"/>
      <c r="AD7" s="993"/>
      <c r="AE7" s="993"/>
      <c r="AF7" s="993"/>
      <c r="AG7" s="1003"/>
    </row>
    <row r="8" spans="1:33" s="7" customFormat="1" ht="16.5" thickBot="1">
      <c r="A8" s="1007" t="s">
        <v>15</v>
      </c>
      <c r="B8" s="995" t="s">
        <v>148</v>
      </c>
      <c r="C8" s="996"/>
      <c r="D8" s="996"/>
      <c r="E8" s="996"/>
      <c r="F8" s="996"/>
      <c r="G8" s="996"/>
      <c r="H8" s="997"/>
      <c r="I8" s="1009" t="s">
        <v>15</v>
      </c>
      <c r="J8" s="995" t="s">
        <v>148</v>
      </c>
      <c r="K8" s="996"/>
      <c r="L8" s="996"/>
      <c r="M8" s="996"/>
      <c r="N8" s="996"/>
      <c r="O8" s="996"/>
      <c r="P8" s="998"/>
      <c r="Q8" s="1005"/>
      <c r="R8" s="1009" t="s">
        <v>15</v>
      </c>
      <c r="S8" s="995" t="s">
        <v>148</v>
      </c>
      <c r="T8" s="996"/>
      <c r="U8" s="996"/>
      <c r="V8" s="996"/>
      <c r="W8" s="996"/>
      <c r="X8" s="996"/>
      <c r="Y8" s="998"/>
      <c r="Z8" s="1011" t="s">
        <v>15</v>
      </c>
      <c r="AA8" s="995" t="s">
        <v>148</v>
      </c>
      <c r="AB8" s="996"/>
      <c r="AC8" s="996"/>
      <c r="AD8" s="996"/>
      <c r="AE8" s="996"/>
      <c r="AF8" s="996"/>
      <c r="AG8" s="1001"/>
    </row>
    <row r="9" spans="1:33" s="7" customFormat="1" ht="16.5" thickBot="1">
      <c r="A9" s="1008"/>
      <c r="B9" s="72" t="s">
        <v>5</v>
      </c>
      <c r="C9" s="73" t="s">
        <v>6</v>
      </c>
      <c r="D9" s="73" t="s">
        <v>7</v>
      </c>
      <c r="E9" s="73" t="s">
        <v>8</v>
      </c>
      <c r="F9" s="73" t="s">
        <v>9</v>
      </c>
      <c r="G9" s="73" t="s">
        <v>13</v>
      </c>
      <c r="H9" s="74" t="s">
        <v>14</v>
      </c>
      <c r="I9" s="1010"/>
      <c r="J9" s="72" t="s">
        <v>5</v>
      </c>
      <c r="K9" s="73" t="s">
        <v>6</v>
      </c>
      <c r="L9" s="73" t="s">
        <v>7</v>
      </c>
      <c r="M9" s="73" t="s">
        <v>8</v>
      </c>
      <c r="N9" s="73" t="s">
        <v>9</v>
      </c>
      <c r="O9" s="73" t="s">
        <v>13</v>
      </c>
      <c r="P9" s="75" t="s">
        <v>14</v>
      </c>
      <c r="Q9" s="1006"/>
      <c r="R9" s="1010"/>
      <c r="S9" s="72" t="s">
        <v>5</v>
      </c>
      <c r="T9" s="73" t="s">
        <v>6</v>
      </c>
      <c r="U9" s="73" t="s">
        <v>7</v>
      </c>
      <c r="V9" s="73" t="s">
        <v>8</v>
      </c>
      <c r="W9" s="73" t="s">
        <v>9</v>
      </c>
      <c r="X9" s="73" t="s">
        <v>13</v>
      </c>
      <c r="Y9" s="75" t="s">
        <v>14</v>
      </c>
      <c r="Z9" s="1012"/>
      <c r="AA9" s="72" t="s">
        <v>5</v>
      </c>
      <c r="AB9" s="73" t="s">
        <v>6</v>
      </c>
      <c r="AC9" s="73" t="s">
        <v>7</v>
      </c>
      <c r="AD9" s="73" t="s">
        <v>8</v>
      </c>
      <c r="AE9" s="73" t="s">
        <v>9</v>
      </c>
      <c r="AF9" s="73" t="s">
        <v>13</v>
      </c>
      <c r="AG9" s="76" t="s">
        <v>14</v>
      </c>
    </row>
    <row r="10" spans="1:33" s="7" customFormat="1" ht="16.5" thickBot="1">
      <c r="A10" s="77" t="s">
        <v>83</v>
      </c>
      <c r="B10" s="78" t="s">
        <v>84</v>
      </c>
      <c r="C10" s="79" t="s">
        <v>85</v>
      </c>
      <c r="D10" s="79" t="s">
        <v>86</v>
      </c>
      <c r="E10" s="79" t="s">
        <v>97</v>
      </c>
      <c r="F10" s="79" t="s">
        <v>98</v>
      </c>
      <c r="G10" s="79" t="s">
        <v>99</v>
      </c>
      <c r="H10" s="80" t="s">
        <v>100</v>
      </c>
      <c r="I10" s="81" t="s">
        <v>101</v>
      </c>
      <c r="J10" s="78" t="s">
        <v>102</v>
      </c>
      <c r="K10" s="79" t="s">
        <v>103</v>
      </c>
      <c r="L10" s="79" t="s">
        <v>104</v>
      </c>
      <c r="M10" s="79" t="s">
        <v>105</v>
      </c>
      <c r="N10" s="79" t="s">
        <v>106</v>
      </c>
      <c r="O10" s="79" t="s">
        <v>107</v>
      </c>
      <c r="P10" s="82" t="s">
        <v>108</v>
      </c>
      <c r="Q10" s="83" t="s">
        <v>109</v>
      </c>
      <c r="R10" s="81" t="s">
        <v>110</v>
      </c>
      <c r="S10" s="78" t="s">
        <v>111</v>
      </c>
      <c r="T10" s="79" t="s">
        <v>112</v>
      </c>
      <c r="U10" s="79" t="s">
        <v>113</v>
      </c>
      <c r="V10" s="79" t="s">
        <v>114</v>
      </c>
      <c r="W10" s="79" t="s">
        <v>115</v>
      </c>
      <c r="X10" s="79" t="s">
        <v>116</v>
      </c>
      <c r="Y10" s="82" t="s">
        <v>117</v>
      </c>
      <c r="Z10" s="84" t="s">
        <v>123</v>
      </c>
      <c r="AA10" s="78" t="s">
        <v>124</v>
      </c>
      <c r="AB10" s="79" t="s">
        <v>125</v>
      </c>
      <c r="AC10" s="79" t="s">
        <v>129</v>
      </c>
      <c r="AD10" s="79" t="s">
        <v>130</v>
      </c>
      <c r="AE10" s="79" t="s">
        <v>132</v>
      </c>
      <c r="AF10" s="79" t="s">
        <v>133</v>
      </c>
      <c r="AG10" s="85" t="s">
        <v>134</v>
      </c>
    </row>
    <row r="11" spans="1:33" s="12" customFormat="1" thickTop="1" thickBot="1">
      <c r="A11" s="169">
        <f>SUM(B11:E11)</f>
        <v>18</v>
      </c>
      <c r="B11" s="155">
        <v>10</v>
      </c>
      <c r="C11" s="156">
        <v>3</v>
      </c>
      <c r="D11" s="156">
        <v>5</v>
      </c>
      <c r="E11" s="156"/>
      <c r="F11" s="156">
        <v>8</v>
      </c>
      <c r="G11" s="156">
        <v>13</v>
      </c>
      <c r="H11" s="157">
        <v>5</v>
      </c>
      <c r="I11" s="170">
        <f>SUM(J11:M11)</f>
        <v>5</v>
      </c>
      <c r="J11" s="155">
        <v>2</v>
      </c>
      <c r="K11" s="156"/>
      <c r="L11" s="156">
        <v>3</v>
      </c>
      <c r="M11" s="156"/>
      <c r="N11" s="156">
        <v>3</v>
      </c>
      <c r="O11" s="156">
        <v>2</v>
      </c>
      <c r="P11" s="158">
        <v>3</v>
      </c>
      <c r="Q11" s="159">
        <v>7</v>
      </c>
      <c r="R11" s="170">
        <f>SUM(S11:V11)</f>
        <v>10</v>
      </c>
      <c r="S11" s="155">
        <v>4</v>
      </c>
      <c r="T11" s="156">
        <v>2</v>
      </c>
      <c r="U11" s="156">
        <v>4</v>
      </c>
      <c r="V11" s="156"/>
      <c r="W11" s="156">
        <v>4</v>
      </c>
      <c r="X11" s="156">
        <v>6</v>
      </c>
      <c r="Y11" s="158">
        <v>4</v>
      </c>
      <c r="Z11" s="171">
        <f>SUM(AA11:AD11)</f>
        <v>13</v>
      </c>
      <c r="AA11" s="155">
        <v>8</v>
      </c>
      <c r="AB11" s="156">
        <v>1</v>
      </c>
      <c r="AC11" s="156">
        <v>4</v>
      </c>
      <c r="AD11" s="156"/>
      <c r="AE11" s="156">
        <v>7</v>
      </c>
      <c r="AF11" s="156">
        <v>9</v>
      </c>
      <c r="AG11" s="160">
        <v>4</v>
      </c>
    </row>
    <row r="12" spans="1:33" s="12" customFormat="1" ht="15" thickTop="1"/>
    <row r="13" spans="1:33" s="12" customFormat="1" ht="14.25"/>
    <row r="14" spans="1:33" s="12" customFormat="1" ht="14.25"/>
    <row r="15" spans="1:33" s="12" customFormat="1" ht="14.25"/>
    <row r="16" spans="1:33"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row r="89" s="12" customFormat="1" ht="14.25"/>
    <row r="90" s="12" customFormat="1" ht="14.25"/>
    <row r="91" s="12" customFormat="1" ht="14.25"/>
    <row r="92" s="12" customFormat="1" ht="14.25"/>
    <row r="93" s="12" customFormat="1" ht="14.25"/>
    <row r="94" s="12" customFormat="1" ht="14.25"/>
    <row r="95" s="12" customFormat="1" ht="14.25"/>
    <row r="96" s="12" customFormat="1" ht="14.25"/>
    <row r="97" s="12" customFormat="1" ht="14.25"/>
    <row r="98" s="12" customFormat="1" ht="14.25"/>
    <row r="99" s="12" customFormat="1" ht="14.25"/>
    <row r="100" s="12" customFormat="1" ht="14.25"/>
    <row r="101" s="12" customFormat="1" ht="14.25"/>
    <row r="102" s="12" customFormat="1" ht="14.25"/>
    <row r="103" s="12" customFormat="1" ht="14.25"/>
    <row r="104" s="12" customFormat="1" ht="14.25"/>
    <row r="105" s="12" customFormat="1" ht="14.25"/>
    <row r="106" s="12" customFormat="1" ht="14.25"/>
    <row r="107" s="12" customFormat="1" ht="14.25"/>
    <row r="108" s="12" customFormat="1" ht="14.25"/>
    <row r="109" s="12" customFormat="1" ht="14.25"/>
    <row r="110" s="12" customFormat="1" ht="14.25"/>
    <row r="111" s="12" customFormat="1" ht="14.25"/>
    <row r="112" s="12" customFormat="1" ht="14.25"/>
    <row r="113" s="12" customFormat="1" ht="14.25"/>
    <row r="114" s="12" customFormat="1" ht="14.25"/>
    <row r="115" s="12" customFormat="1" ht="14.25"/>
    <row r="116" s="12" customFormat="1" ht="14.25"/>
    <row r="117" s="12" customFormat="1" ht="14.25"/>
    <row r="118" s="12" customFormat="1" ht="14.25"/>
    <row r="119" s="12" customFormat="1" ht="14.25"/>
    <row r="120" s="12" customFormat="1" ht="14.25"/>
    <row r="121" s="12" customFormat="1" ht="14.25"/>
    <row r="122" s="12" customFormat="1" ht="14.25"/>
    <row r="123" s="12" customFormat="1" ht="14.25"/>
    <row r="124" s="12" customFormat="1" ht="14.25"/>
    <row r="125" s="12" customFormat="1" ht="14.25"/>
    <row r="126" s="12" customFormat="1" ht="14.25"/>
    <row r="127" s="12" customFormat="1" ht="14.25"/>
    <row r="128" s="12" customFormat="1" ht="14.25"/>
    <row r="129" s="12" customFormat="1" ht="14.25"/>
    <row r="130" s="12" customFormat="1" ht="14.25"/>
    <row r="131" s="12" customFormat="1" ht="14.25"/>
    <row r="132" s="12" customFormat="1" ht="14.25"/>
    <row r="133" s="12" customFormat="1" ht="14.25"/>
    <row r="134" s="12" customFormat="1" ht="14.25"/>
    <row r="135" s="12" customFormat="1" ht="14.25"/>
    <row r="136" s="12" customFormat="1" ht="14.25"/>
    <row r="137" s="12" customFormat="1" ht="14.25"/>
    <row r="138" s="12" customFormat="1" ht="14.25"/>
    <row r="139" s="12" customFormat="1" ht="14.25"/>
    <row r="140" s="12" customFormat="1" ht="14.25"/>
    <row r="141" s="12" customFormat="1" ht="14.25"/>
    <row r="142" s="12" customFormat="1" ht="14.25"/>
    <row r="143" s="12" customFormat="1" ht="14.25"/>
    <row r="144" s="12" customFormat="1" ht="14.25"/>
    <row r="145" s="12" customFormat="1" ht="14.25"/>
    <row r="146" s="12" customFormat="1" ht="14.25"/>
    <row r="147" s="12" customFormat="1" ht="14.25"/>
    <row r="148" s="12" customFormat="1" ht="14.25"/>
    <row r="149" s="12" customFormat="1" ht="14.25"/>
    <row r="150" s="12" customFormat="1" ht="14.25"/>
    <row r="151" s="12" customFormat="1" ht="14.25"/>
    <row r="152" s="12" customFormat="1" ht="14.25"/>
    <row r="153" s="12" customFormat="1" ht="14.25"/>
    <row r="154" s="12" customFormat="1" ht="14.25"/>
    <row r="155" s="12" customFormat="1" ht="14.25"/>
    <row r="156" s="12" customFormat="1" ht="14.25"/>
    <row r="157" s="12" customFormat="1" ht="14.25"/>
    <row r="158" s="12" customFormat="1" ht="14.25"/>
    <row r="159" s="12" customFormat="1" ht="14.25"/>
    <row r="160" s="12" customFormat="1" ht="14.25"/>
    <row r="161" s="12" customFormat="1" ht="14.25"/>
    <row r="162" s="12" customFormat="1" ht="14.25"/>
    <row r="163" s="12" customFormat="1" ht="14.25"/>
    <row r="164" s="12" customFormat="1" ht="14.25"/>
    <row r="165" s="12" customFormat="1" ht="14.25"/>
    <row r="166" s="12" customFormat="1" ht="14.25"/>
    <row r="167" s="12" customFormat="1" ht="14.25"/>
    <row r="168" s="12" customFormat="1" ht="14.25"/>
    <row r="169" s="12" customFormat="1" ht="14.25"/>
    <row r="170" s="12" customFormat="1" ht="14.25"/>
    <row r="171" s="12" customFormat="1" ht="14.25"/>
    <row r="172" s="12" customFormat="1" ht="14.25"/>
    <row r="173" s="12" customFormat="1" ht="14.25"/>
    <row r="174" s="12" customFormat="1" ht="14.25"/>
    <row r="175" s="12" customFormat="1" ht="14.25"/>
    <row r="176" s="12" customFormat="1" ht="14.25"/>
    <row r="177" s="12" customFormat="1" ht="14.25"/>
    <row r="178" s="12" customFormat="1" ht="14.25"/>
    <row r="179" s="12" customFormat="1" ht="14.25"/>
    <row r="180" s="12" customFormat="1" ht="14.25"/>
    <row r="181" s="12" customFormat="1" ht="14.25"/>
    <row r="182" s="12" customFormat="1" ht="14.25"/>
    <row r="183" s="12" customFormat="1" ht="14.25"/>
    <row r="184" s="12" customFormat="1" ht="14.25"/>
    <row r="185" s="12" customFormat="1" ht="14.25"/>
    <row r="186" s="12" customFormat="1" ht="14.25"/>
    <row r="187" s="12" customFormat="1" ht="14.25"/>
    <row r="188" s="12" customFormat="1" ht="14.25"/>
    <row r="189" s="12" customFormat="1" ht="14.25"/>
    <row r="190" s="12" customFormat="1" ht="14.25"/>
    <row r="191" s="12" customFormat="1" ht="14.25"/>
    <row r="192" s="12" customFormat="1" ht="14.25"/>
    <row r="193" s="12" customFormat="1" ht="14.25"/>
    <row r="194" s="12" customFormat="1" ht="14.25"/>
    <row r="195" s="12" customFormat="1" ht="14.25"/>
    <row r="196" s="12" customFormat="1" ht="14.25"/>
    <row r="197" s="12" customFormat="1" ht="14.25"/>
    <row r="198" s="12" customFormat="1" ht="14.25"/>
    <row r="199" s="12" customFormat="1" ht="14.25"/>
    <row r="200" s="12" customFormat="1" ht="14.25"/>
    <row r="201" s="12" customFormat="1" ht="14.25"/>
    <row r="202" s="12" customFormat="1" ht="14.25"/>
    <row r="203" s="12" customFormat="1" ht="14.25"/>
    <row r="204" s="12" customFormat="1" ht="14.25"/>
    <row r="205" s="12" customFormat="1" ht="14.25"/>
    <row r="206" s="12" customFormat="1" ht="14.25"/>
    <row r="207" s="12" customFormat="1" ht="14.25"/>
    <row r="208" s="12" customFormat="1" ht="14.25"/>
    <row r="209" s="12" customFormat="1" ht="14.25"/>
    <row r="210" s="12" customFormat="1" ht="14.25"/>
    <row r="211" s="12" customFormat="1" ht="14.25"/>
    <row r="212" s="12" customFormat="1" ht="14.25"/>
    <row r="213" s="12" customFormat="1" ht="14.25"/>
    <row r="214" s="12" customFormat="1" ht="14.25"/>
    <row r="215" s="12" customFormat="1" ht="14.25"/>
    <row r="216" s="12" customFormat="1" ht="14.25"/>
    <row r="217" s="12" customFormat="1" ht="14.25"/>
    <row r="218" s="12" customFormat="1" ht="14.25"/>
    <row r="219" s="12" customFormat="1" ht="14.25"/>
    <row r="220" s="12" customFormat="1" ht="14.25"/>
    <row r="221" s="12" customFormat="1" ht="14.25"/>
    <row r="222" s="12" customFormat="1" ht="14.25"/>
    <row r="223" s="12" customFormat="1" ht="14.25"/>
    <row r="224" s="12" customFormat="1" ht="14.25"/>
    <row r="225" s="12" customFormat="1" ht="14.25"/>
    <row r="226" s="12" customFormat="1" ht="14.25"/>
    <row r="227" s="12" customFormat="1" ht="14.25"/>
    <row r="228" s="12" customFormat="1" ht="14.25"/>
    <row r="229" s="12" customFormat="1" ht="14.25"/>
    <row r="230" s="12" customFormat="1" ht="14.25"/>
    <row r="231" s="12" customFormat="1" ht="14.25"/>
    <row r="232" s="12" customFormat="1" ht="14.25"/>
    <row r="233" s="12" customFormat="1" ht="14.25"/>
    <row r="234" s="12" customFormat="1" ht="14.25"/>
    <row r="235" s="12" customFormat="1" ht="14.25"/>
    <row r="236" s="12" customFormat="1" ht="14.25"/>
    <row r="237" s="12" customFormat="1" ht="14.25"/>
    <row r="238" s="12" customFormat="1" ht="14.25"/>
    <row r="239" s="12" customFormat="1" ht="14.25"/>
    <row r="240" s="12" customFormat="1" ht="14.25"/>
    <row r="241" s="12" customFormat="1" ht="14.25"/>
    <row r="242" s="12" customFormat="1" ht="14.25"/>
    <row r="243" s="12" customFormat="1" ht="14.25"/>
    <row r="244" s="12" customFormat="1" ht="14.25"/>
    <row r="245" s="12" customFormat="1" ht="14.25"/>
    <row r="246" s="12" customFormat="1" ht="14.25"/>
    <row r="247" s="12" customFormat="1" ht="14.25"/>
    <row r="248" s="12" customFormat="1" ht="14.25"/>
    <row r="249" s="12" customFormat="1" ht="14.25"/>
    <row r="250" s="12" customFormat="1" ht="14.25"/>
    <row r="251" s="12" customFormat="1" ht="14.25"/>
    <row r="252" s="12" customFormat="1" ht="14.25"/>
    <row r="253" s="12" customFormat="1" ht="14.25"/>
    <row r="254" s="12" customFormat="1" ht="14.25"/>
    <row r="255" s="12" customFormat="1" ht="14.25"/>
    <row r="256" s="12" customFormat="1" ht="14.25"/>
    <row r="257" s="12" customFormat="1" ht="14.25"/>
    <row r="258" s="12" customFormat="1" ht="14.25"/>
    <row r="259" s="12" customFormat="1" ht="14.25"/>
    <row r="260" s="12" customFormat="1" ht="14.25"/>
    <row r="261" s="12" customFormat="1" ht="14.25"/>
    <row r="262" s="12" customFormat="1" ht="14.25"/>
    <row r="263" s="12" customFormat="1" ht="14.25"/>
    <row r="264" s="12" customFormat="1" ht="14.25"/>
    <row r="265" s="12" customFormat="1" ht="14.25"/>
    <row r="266" s="12" customFormat="1" ht="14.25"/>
    <row r="267" s="12" customFormat="1" ht="14.25"/>
    <row r="268" s="12" customFormat="1" ht="14.25"/>
    <row r="269" s="12" customFormat="1" ht="14.25"/>
    <row r="270" s="12" customFormat="1" ht="14.25"/>
    <row r="271" s="12" customFormat="1" ht="14.25"/>
    <row r="272" s="12" customFormat="1" ht="14.25"/>
    <row r="273" s="12" customFormat="1" ht="14.25"/>
    <row r="274" s="12" customFormat="1" ht="14.25"/>
    <row r="275" s="12" customFormat="1" ht="14.25"/>
    <row r="276" s="12" customFormat="1" ht="14.25"/>
    <row r="277" s="12" customFormat="1" ht="14.25"/>
    <row r="278" s="12" customFormat="1" ht="14.25"/>
    <row r="279" s="12" customFormat="1" ht="14.25"/>
    <row r="280" s="12" customFormat="1" ht="14.25"/>
    <row r="281" s="12" customFormat="1" ht="14.25"/>
    <row r="282" s="12" customFormat="1" ht="14.25"/>
    <row r="283" s="12" customFormat="1" ht="14.25"/>
    <row r="284" s="12" customFormat="1" ht="14.25"/>
    <row r="285" s="12" customFormat="1" ht="14.25"/>
    <row r="286" s="12" customFormat="1" ht="14.25"/>
    <row r="287" s="12" customFormat="1" ht="14.25"/>
    <row r="288" s="12" customFormat="1" ht="14.25"/>
    <row r="289" s="12" customFormat="1" ht="14.25"/>
    <row r="290" s="12" customFormat="1" ht="14.25"/>
    <row r="291" s="12" customFormat="1" ht="14.25"/>
    <row r="292" s="12" customFormat="1" ht="14.25"/>
    <row r="293" s="12" customFormat="1" ht="14.25"/>
    <row r="294" s="12" customFormat="1" ht="14.25"/>
    <row r="295" s="12" customFormat="1" ht="14.25"/>
    <row r="296" s="12" customFormat="1" ht="14.25"/>
    <row r="297" s="12" customFormat="1" ht="14.25"/>
    <row r="298" s="12" customFormat="1" ht="14.25"/>
    <row r="299" s="12" customFormat="1" ht="14.25"/>
    <row r="300" s="12" customFormat="1" ht="14.25"/>
    <row r="301" s="12" customFormat="1" ht="14.25"/>
    <row r="302" s="12" customFormat="1" ht="14.25"/>
    <row r="303" s="12" customFormat="1" ht="14.25"/>
    <row r="304" s="12" customFormat="1" ht="14.25"/>
    <row r="305" s="12" customFormat="1" ht="14.25"/>
    <row r="306" s="12" customFormat="1" ht="14.25"/>
    <row r="307" s="12" customFormat="1" ht="14.25"/>
    <row r="308" s="12" customFormat="1" ht="14.25"/>
    <row r="309" s="12" customFormat="1" ht="14.25"/>
    <row r="310" s="12" customFormat="1" ht="14.25"/>
    <row r="311" s="12" customFormat="1" ht="14.25"/>
    <row r="312" s="12" customFormat="1" ht="14.25"/>
    <row r="313" s="12" customFormat="1" ht="14.25"/>
    <row r="314" s="12" customFormat="1" ht="14.25"/>
    <row r="315" s="12" customFormat="1" ht="14.25"/>
    <row r="316" s="12" customFormat="1" ht="14.25"/>
    <row r="317" s="12" customFormat="1" ht="14.25"/>
    <row r="318" s="12" customFormat="1" ht="14.25"/>
    <row r="319" s="12" customFormat="1" ht="14.25"/>
    <row r="320" s="12" customFormat="1" ht="14.25"/>
    <row r="321" s="12" customFormat="1" ht="14.25"/>
    <row r="322" s="12" customFormat="1" ht="14.25"/>
    <row r="323" s="12" customFormat="1" ht="14.25"/>
    <row r="324" s="12" customFormat="1" ht="14.25"/>
    <row r="325" s="12" customFormat="1" ht="14.25"/>
    <row r="326" s="12" customFormat="1" ht="14.25"/>
    <row r="327" s="12" customFormat="1" ht="14.25"/>
    <row r="328" s="12" customFormat="1" ht="14.25"/>
    <row r="329" s="12" customFormat="1" ht="14.25"/>
    <row r="330" s="12" customFormat="1" ht="14.25"/>
    <row r="331" s="12" customFormat="1" ht="14.25"/>
    <row r="332" s="12" customFormat="1" ht="14.25"/>
    <row r="333" s="12" customFormat="1" ht="14.25"/>
    <row r="334" s="12" customFormat="1" ht="14.25"/>
    <row r="335" s="12" customFormat="1" ht="14.25"/>
    <row r="336" s="12" customFormat="1" ht="14.25"/>
    <row r="337" s="12" customFormat="1" ht="14.25"/>
    <row r="338" s="12" customFormat="1" ht="14.25"/>
    <row r="339" s="12" customFormat="1" ht="14.25"/>
    <row r="340" s="12" customFormat="1" ht="14.25"/>
    <row r="341" s="12" customFormat="1" ht="14.25"/>
    <row r="342" s="12" customFormat="1" ht="14.25"/>
    <row r="343" s="12" customFormat="1" ht="14.25"/>
    <row r="344" s="12" customFormat="1" ht="14.25"/>
    <row r="345" s="12" customFormat="1" ht="14.25"/>
    <row r="346" s="12" customFormat="1" ht="14.25"/>
    <row r="347" s="12" customFormat="1" ht="14.25"/>
    <row r="348" s="12" customFormat="1" ht="14.25"/>
    <row r="349" s="12" customFormat="1" ht="14.25"/>
    <row r="350" s="12" customFormat="1" ht="14.25"/>
    <row r="351" s="12" customFormat="1" ht="14.25"/>
    <row r="352" s="12" customFormat="1" ht="14.25"/>
  </sheetData>
  <sheetProtection selectLockedCells="1"/>
  <mergeCells count="18">
    <mergeCell ref="B8:H8"/>
    <mergeCell ref="S8:Y8"/>
    <mergeCell ref="R7:Y7"/>
    <mergeCell ref="A7:H7"/>
    <mergeCell ref="AA8:AG8"/>
    <mergeCell ref="J8:P8"/>
    <mergeCell ref="Z7:AG7"/>
    <mergeCell ref="Q7:Q9"/>
    <mergeCell ref="A8:A9"/>
    <mergeCell ref="I8:I9"/>
    <mergeCell ref="R8:R9"/>
    <mergeCell ref="Z8:Z9"/>
    <mergeCell ref="A3:AG3"/>
    <mergeCell ref="A5:AG5"/>
    <mergeCell ref="A1:I1"/>
    <mergeCell ref="J1:AG1"/>
    <mergeCell ref="I7:P7"/>
    <mergeCell ref="A4:AG4"/>
  </mergeCells>
  <conditionalFormatting sqref="Z11">
    <cfRule type="cellIs" dxfId="79" priority="8" operator="notEqual">
      <formula>A11+I11-R11</formula>
    </cfRule>
  </conditionalFormatting>
  <conditionalFormatting sqref="AA11">
    <cfRule type="cellIs" dxfId="78" priority="7" operator="notEqual">
      <formula>B11+J11-S11</formula>
    </cfRule>
  </conditionalFormatting>
  <conditionalFormatting sqref="AB11">
    <cfRule type="cellIs" dxfId="77" priority="6" operator="notEqual">
      <formula>C11+K11-T11</formula>
    </cfRule>
  </conditionalFormatting>
  <conditionalFormatting sqref="AC11">
    <cfRule type="cellIs" dxfId="76" priority="5" operator="notEqual">
      <formula>D11+L11-U11</formula>
    </cfRule>
  </conditionalFormatting>
  <conditionalFormatting sqref="AD11">
    <cfRule type="cellIs" dxfId="75" priority="4" operator="notEqual">
      <formula>E11+M11-V11</formula>
    </cfRule>
  </conditionalFormatting>
  <conditionalFormatting sqref="AE11">
    <cfRule type="cellIs" dxfId="74" priority="3" operator="notEqual">
      <formula>F11+N11-W11</formula>
    </cfRule>
  </conditionalFormatting>
  <conditionalFormatting sqref="AF11">
    <cfRule type="cellIs" dxfId="73" priority="2" operator="notEqual">
      <formula>G11+O11-X11</formula>
    </cfRule>
  </conditionalFormatting>
  <conditionalFormatting sqref="AG11">
    <cfRule type="cellIs" dxfId="72" priority="1" operator="notEqual">
      <formula>H11+P11-Y11</formula>
    </cfRule>
  </conditionalFormatting>
  <printOptions horizontalCentered="1"/>
  <pageMargins left="0.23622047244094491" right="0.23622047244094491" top="0.74803149606299213" bottom="0.74803149606299213" header="0" footer="0"/>
  <pageSetup paperSize="9" scale="65" orientation="landscape" blackAndWhite="1" r:id="rId1"/>
  <headerFooter>
    <oddHeader>&amp;L&amp;G&amp;R&amp;F</oddHeader>
    <oddFooter>&amp;LИзготвил (име, подпис):Гл. счетоводител (подпис):&amp;CНаучен секретар (подпис):Директор (подпис и печат):&amp;Rстр. &amp;P от &amp;N &amp;A</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564"/>
  <sheetViews>
    <sheetView showGridLines="0" topLeftCell="A11" zoomScaleNormal="100" zoomScalePageLayoutView="60" workbookViewId="0">
      <selection activeCell="A23" sqref="A23"/>
    </sheetView>
  </sheetViews>
  <sheetFormatPr defaultRowHeight="15.75"/>
  <cols>
    <col min="1" max="1" width="31.7109375" style="1" customWidth="1"/>
    <col min="2" max="2" width="42.7109375" style="1" customWidth="1"/>
    <col min="3" max="3" width="26.140625" style="1" customWidth="1"/>
    <col min="4" max="4" width="28.42578125" style="1" customWidth="1"/>
    <col min="5" max="16384" width="9.140625" style="1"/>
  </cols>
  <sheetData>
    <row r="1" spans="1:5" s="146" customFormat="1" ht="18.75">
      <c r="A1" s="145" t="s">
        <v>57</v>
      </c>
      <c r="B1" s="871" t="str">
        <f>[0]!Name</f>
        <v>Институт по физика на твърдото тяло (ИФТТ)</v>
      </c>
      <c r="C1" s="871"/>
      <c r="D1" s="871"/>
    </row>
    <row r="2" spans="1:5" s="146" customFormat="1" ht="21.75" customHeight="1"/>
    <row r="3" spans="1:5" s="148" customFormat="1" ht="88.5" customHeight="1" thickBot="1">
      <c r="A3" s="960" t="s">
        <v>320</v>
      </c>
      <c r="B3" s="960"/>
      <c r="C3" s="960"/>
      <c r="D3" s="960"/>
      <c r="E3" s="174"/>
    </row>
    <row r="4" spans="1:5" s="175" customFormat="1" ht="17.25" thickTop="1" thickBot="1">
      <c r="A4" s="1018" t="s">
        <v>158</v>
      </c>
      <c r="B4" s="1020" t="s">
        <v>159</v>
      </c>
      <c r="C4" s="1016" t="s">
        <v>157</v>
      </c>
      <c r="D4" s="1017"/>
    </row>
    <row r="5" spans="1:5" s="175" customFormat="1" ht="50.25" customHeight="1" thickBot="1">
      <c r="A5" s="1019"/>
      <c r="B5" s="1021"/>
      <c r="C5" s="176" t="s">
        <v>149</v>
      </c>
      <c r="D5" s="177" t="s">
        <v>150</v>
      </c>
    </row>
    <row r="6" spans="1:5" s="175" customFormat="1" ht="15" thickBot="1">
      <c r="A6" s="178" t="s">
        <v>83</v>
      </c>
      <c r="B6" s="179" t="s">
        <v>84</v>
      </c>
      <c r="C6" s="180" t="s">
        <v>85</v>
      </c>
      <c r="D6" s="181" t="s">
        <v>86</v>
      </c>
    </row>
    <row r="7" spans="1:5" s="12" customFormat="1" ht="43.5" thickTop="1">
      <c r="A7" s="239" t="s">
        <v>561</v>
      </c>
      <c r="B7" s="241" t="s">
        <v>563</v>
      </c>
      <c r="C7" s="486" t="s">
        <v>151</v>
      </c>
      <c r="D7" s="243" t="s">
        <v>155</v>
      </c>
    </row>
    <row r="8" spans="1:5" s="12" customFormat="1" ht="28.5">
      <c r="A8" s="240" t="s">
        <v>564</v>
      </c>
      <c r="B8" s="241" t="s">
        <v>565</v>
      </c>
      <c r="C8" s="242" t="s">
        <v>152</v>
      </c>
      <c r="D8" s="243" t="s">
        <v>155</v>
      </c>
    </row>
    <row r="9" spans="1:5" s="12" customFormat="1" ht="57">
      <c r="A9" s="240" t="s">
        <v>464</v>
      </c>
      <c r="B9" s="241" t="s">
        <v>566</v>
      </c>
      <c r="C9" s="242" t="s">
        <v>153</v>
      </c>
      <c r="D9" s="243" t="s">
        <v>156</v>
      </c>
    </row>
    <row r="10" spans="1:5" s="12" customFormat="1" ht="57">
      <c r="A10" s="240" t="s">
        <v>417</v>
      </c>
      <c r="B10" s="241" t="s">
        <v>570</v>
      </c>
      <c r="C10" s="242" t="s">
        <v>153</v>
      </c>
      <c r="D10" s="243" t="s">
        <v>156</v>
      </c>
    </row>
    <row r="11" spans="1:5" s="12" customFormat="1" ht="85.5">
      <c r="A11" s="240" t="s">
        <v>415</v>
      </c>
      <c r="B11" s="241" t="s">
        <v>567</v>
      </c>
      <c r="C11" s="242" t="s">
        <v>153</v>
      </c>
      <c r="D11" s="243" t="s">
        <v>156</v>
      </c>
    </row>
    <row r="12" spans="1:5" s="12" customFormat="1" ht="57">
      <c r="A12" s="240" t="s">
        <v>568</v>
      </c>
      <c r="B12" s="241" t="s">
        <v>569</v>
      </c>
      <c r="C12" s="242" t="s">
        <v>151</v>
      </c>
      <c r="D12" s="243" t="s">
        <v>155</v>
      </c>
    </row>
    <row r="13" spans="1:5" s="12" customFormat="1" ht="42.75">
      <c r="A13" s="240" t="s">
        <v>463</v>
      </c>
      <c r="B13" s="241" t="s">
        <v>571</v>
      </c>
      <c r="C13" s="242" t="s">
        <v>153</v>
      </c>
      <c r="D13" s="243" t="s">
        <v>156</v>
      </c>
    </row>
    <row r="14" spans="1:5" s="12" customFormat="1" ht="14.25">
      <c r="A14" s="240"/>
      <c r="B14" s="241"/>
      <c r="C14" s="242"/>
      <c r="D14" s="243"/>
    </row>
    <row r="15" spans="1:5" s="12" customFormat="1" ht="15.75" customHeight="1" thickBot="1">
      <c r="A15" s="1013" t="s">
        <v>184</v>
      </c>
      <c r="B15" s="1014"/>
      <c r="C15" s="1014"/>
      <c r="D15" s="1015"/>
    </row>
    <row r="16" spans="1:5" s="12" customFormat="1" ht="15" thickTop="1"/>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row r="89" s="12" customFormat="1" ht="14.25"/>
    <row r="90" s="12" customFormat="1" ht="14.25"/>
    <row r="91" s="12" customFormat="1" ht="14.25"/>
    <row r="92" s="12" customFormat="1" ht="14.25"/>
    <row r="93" s="12" customFormat="1" ht="14.25"/>
    <row r="94" s="12" customFormat="1" ht="14.25"/>
    <row r="95" s="12" customFormat="1" ht="14.25"/>
    <row r="96" s="12" customFormat="1" ht="14.25"/>
    <row r="97" s="12" customFormat="1" ht="14.25"/>
    <row r="98" s="12" customFormat="1" ht="14.25"/>
    <row r="99" s="12" customFormat="1" ht="14.25"/>
    <row r="100" s="12" customFormat="1" ht="14.25"/>
    <row r="101" s="12" customFormat="1" ht="14.25"/>
    <row r="102" s="12" customFormat="1" ht="14.25"/>
    <row r="103" s="12" customFormat="1" ht="14.25"/>
    <row r="104" s="12" customFormat="1" ht="14.25"/>
    <row r="105" s="12" customFormat="1" ht="14.25"/>
    <row r="106" s="12" customFormat="1" ht="14.25"/>
    <row r="107" s="12" customFormat="1" ht="14.25"/>
    <row r="108" s="12" customFormat="1" ht="14.25"/>
    <row r="109" s="12" customFormat="1" ht="14.25"/>
    <row r="110" s="12" customFormat="1" ht="14.25"/>
    <row r="111" s="12" customFormat="1" ht="14.25"/>
    <row r="112" s="12" customFormat="1" ht="14.25"/>
    <row r="113" s="12" customFormat="1" ht="14.25"/>
    <row r="114" s="12" customFormat="1" ht="14.25"/>
    <row r="115" s="12" customFormat="1" ht="14.25"/>
    <row r="116" s="12" customFormat="1" ht="14.25"/>
    <row r="117" s="12" customFormat="1" ht="14.25"/>
    <row r="118" s="12" customFormat="1" ht="14.25"/>
    <row r="119" s="12" customFormat="1" ht="14.25"/>
    <row r="120" s="12" customFormat="1" ht="14.25"/>
    <row r="121" s="12" customFormat="1" ht="14.25"/>
    <row r="122" s="12" customFormat="1" ht="14.25"/>
    <row r="123" s="12" customFormat="1" ht="14.25"/>
    <row r="124" s="12" customFormat="1" ht="14.25"/>
    <row r="125" s="12" customFormat="1" ht="14.25"/>
    <row r="126" s="12" customFormat="1" ht="14.25"/>
    <row r="127" s="12" customFormat="1" ht="14.25"/>
    <row r="128" s="12" customFormat="1" ht="14.25"/>
    <row r="129" s="12" customFormat="1" ht="14.25"/>
    <row r="130" s="12" customFormat="1" ht="14.25"/>
    <row r="131" s="12" customFormat="1" ht="14.25"/>
    <row r="132" s="12" customFormat="1" ht="14.25"/>
    <row r="133" s="12" customFormat="1" ht="14.25"/>
    <row r="134" s="12" customFormat="1" ht="14.25"/>
    <row r="135" s="12" customFormat="1" ht="14.25"/>
    <row r="136" s="12" customFormat="1" ht="14.25"/>
    <row r="137" s="12" customFormat="1" ht="14.25"/>
    <row r="138" s="12" customFormat="1" ht="14.25"/>
    <row r="139" s="12" customFormat="1" ht="14.25"/>
    <row r="140" s="12" customFormat="1" ht="14.25"/>
    <row r="141" s="12" customFormat="1" ht="14.25"/>
    <row r="142" s="12" customFormat="1" ht="14.25"/>
    <row r="143" s="12" customFormat="1" ht="14.25"/>
    <row r="144" s="12" customFormat="1" ht="14.25"/>
    <row r="145" s="12" customFormat="1" ht="14.25"/>
    <row r="146" s="12" customFormat="1" ht="14.25"/>
    <row r="147" s="12" customFormat="1" ht="14.25"/>
    <row r="148" s="12" customFormat="1" ht="14.25"/>
    <row r="149" s="12" customFormat="1" ht="14.25"/>
    <row r="150" s="12" customFormat="1" ht="14.25"/>
    <row r="151" s="12" customFormat="1" ht="14.25"/>
    <row r="152" s="12" customFormat="1" ht="14.25"/>
    <row r="153" s="12" customFormat="1" ht="14.25"/>
    <row r="154" s="12" customFormat="1" ht="14.25"/>
    <row r="155" s="12" customFormat="1" ht="14.25"/>
    <row r="156" s="12" customFormat="1" ht="14.25"/>
    <row r="157" s="12" customFormat="1" ht="14.25"/>
    <row r="158" s="12" customFormat="1" ht="14.25"/>
    <row r="159" s="12" customFormat="1" ht="14.25"/>
    <row r="160" s="12" customFormat="1" ht="14.25"/>
    <row r="161" s="12" customFormat="1" ht="14.25"/>
    <row r="162" s="12" customFormat="1" ht="14.25"/>
    <row r="163" s="12" customFormat="1" ht="14.25"/>
    <row r="164" s="12" customFormat="1" ht="14.25"/>
    <row r="165" s="12" customFormat="1" ht="14.25"/>
    <row r="166" s="12" customFormat="1" ht="14.25"/>
    <row r="167" s="12" customFormat="1" ht="14.25"/>
    <row r="168" s="12" customFormat="1" ht="14.25"/>
    <row r="169" s="12" customFormat="1" ht="14.25"/>
    <row r="170" s="12" customFormat="1" ht="14.25"/>
    <row r="171" s="12" customFormat="1" ht="14.25"/>
    <row r="172" s="12" customFormat="1" ht="14.25"/>
    <row r="173" s="12" customFormat="1" ht="14.25"/>
    <row r="174" s="12" customFormat="1" ht="14.25"/>
    <row r="175" s="12" customFormat="1" ht="14.25"/>
    <row r="176" s="12" customFormat="1" ht="14.25"/>
    <row r="177" s="12" customFormat="1" ht="14.25"/>
    <row r="178" s="12" customFormat="1" ht="14.25"/>
    <row r="179" s="12" customFormat="1" ht="14.25"/>
    <row r="180" s="12" customFormat="1" ht="14.25"/>
    <row r="181" s="12" customFormat="1" ht="14.25"/>
    <row r="182" s="12" customFormat="1" ht="14.25"/>
    <row r="183" s="12" customFormat="1" ht="14.25"/>
    <row r="184" s="12" customFormat="1" ht="14.25"/>
    <row r="185" s="12" customFormat="1" ht="14.25"/>
    <row r="186" s="12" customFormat="1" ht="14.25"/>
    <row r="187" s="12" customFormat="1" ht="14.25"/>
    <row r="188" s="12" customFormat="1" ht="14.25"/>
    <row r="189" s="12" customFormat="1" ht="14.25"/>
    <row r="190" s="12" customFormat="1" ht="14.25"/>
    <row r="191" s="12" customFormat="1" ht="14.25"/>
    <row r="192" s="12" customFormat="1" ht="14.25"/>
    <row r="193" s="12" customFormat="1" ht="14.25"/>
    <row r="194" s="12" customFormat="1" ht="14.25"/>
    <row r="195" s="12" customFormat="1" ht="14.25"/>
    <row r="196" s="12" customFormat="1" ht="14.25"/>
    <row r="197" s="12" customFormat="1" ht="14.25"/>
    <row r="198" s="12" customFormat="1" ht="14.25"/>
    <row r="199" s="12" customFormat="1" ht="14.25"/>
    <row r="200" s="12" customFormat="1" ht="14.25"/>
    <row r="201" s="12" customFormat="1" ht="14.25"/>
    <row r="202" s="12" customFormat="1" ht="14.25"/>
    <row r="203" s="12" customFormat="1" ht="14.25"/>
    <row r="204" s="12" customFormat="1" ht="14.25"/>
    <row r="205" s="12" customFormat="1" ht="14.25"/>
    <row r="206" s="12" customFormat="1" ht="14.25"/>
    <row r="207" s="12" customFormat="1" ht="14.25"/>
    <row r="208" s="12" customFormat="1" ht="14.25"/>
    <row r="209" s="12" customFormat="1" ht="14.25"/>
    <row r="210" s="12" customFormat="1" ht="14.25"/>
    <row r="211" s="12" customFormat="1" ht="14.25"/>
    <row r="212" s="12" customFormat="1" ht="14.25"/>
    <row r="213" s="12" customFormat="1" ht="14.25"/>
    <row r="214" s="12" customFormat="1" ht="14.25"/>
    <row r="215" s="12" customFormat="1" ht="14.25"/>
    <row r="216" s="12" customFormat="1" ht="14.25"/>
    <row r="217" s="12" customFormat="1" ht="14.25"/>
    <row r="218" s="12" customFormat="1" ht="14.25"/>
    <row r="219" s="12" customFormat="1" ht="14.25"/>
    <row r="220" s="12" customFormat="1" ht="14.25"/>
    <row r="221" s="12" customFormat="1" ht="14.25"/>
    <row r="222" s="12" customFormat="1" ht="14.25"/>
    <row r="223" s="12" customFormat="1" ht="14.25"/>
    <row r="224" s="12" customFormat="1" ht="14.25"/>
    <row r="225" s="12" customFormat="1" ht="14.25"/>
    <row r="226" s="12" customFormat="1" ht="14.25"/>
    <row r="227" s="12" customFormat="1" ht="14.25"/>
    <row r="228" s="12" customFormat="1" ht="14.25"/>
    <row r="229" s="12" customFormat="1" ht="14.25"/>
    <row r="230" s="12" customFormat="1" ht="14.25"/>
    <row r="231" s="12" customFormat="1" ht="14.25"/>
    <row r="232" s="12" customFormat="1" ht="14.25"/>
    <row r="233" s="12" customFormat="1" ht="14.25"/>
    <row r="234" s="12" customFormat="1" ht="14.25"/>
    <row r="235" s="12" customFormat="1" ht="14.25"/>
    <row r="236" s="12" customFormat="1" ht="14.25"/>
    <row r="237" s="12" customFormat="1" ht="14.25"/>
    <row r="238" s="12" customFormat="1" ht="14.25"/>
    <row r="239" s="12" customFormat="1" ht="14.25"/>
    <row r="240" s="12" customFormat="1" ht="14.25"/>
    <row r="241" s="12" customFormat="1" ht="14.25"/>
    <row r="242" s="12" customFormat="1" ht="14.25"/>
    <row r="243" s="12" customFormat="1" ht="14.25"/>
    <row r="244" s="12" customFormat="1" ht="14.25"/>
    <row r="245" s="12" customFormat="1" ht="14.25"/>
    <row r="246" s="12" customFormat="1" ht="14.25"/>
    <row r="247" s="12" customFormat="1" ht="14.25"/>
    <row r="248" s="12" customFormat="1" ht="14.25"/>
    <row r="249" s="12" customFormat="1" ht="14.25"/>
    <row r="250" s="12" customFormat="1" ht="14.25"/>
    <row r="251" s="12" customFormat="1" ht="14.25"/>
    <row r="252" s="12" customFormat="1" ht="14.25"/>
    <row r="253" s="12" customFormat="1" ht="14.25"/>
    <row r="254" s="12" customFormat="1" ht="14.25"/>
    <row r="255" s="12" customFormat="1" ht="14.25"/>
    <row r="256" s="12" customFormat="1" ht="14.25"/>
    <row r="257" s="12" customFormat="1" ht="14.25"/>
    <row r="258" s="12" customFormat="1" ht="14.25"/>
    <row r="259" s="12" customFormat="1" ht="14.25"/>
    <row r="260" s="12" customFormat="1" ht="14.25"/>
    <row r="261" s="12" customFormat="1" ht="14.25"/>
    <row r="262" s="12" customFormat="1" ht="14.25"/>
    <row r="263" s="12" customFormat="1" ht="14.25"/>
    <row r="264" s="12" customFormat="1" ht="14.25"/>
    <row r="265" s="12" customFormat="1" ht="14.25"/>
    <row r="266" s="12" customFormat="1" ht="14.25"/>
    <row r="267" s="12" customFormat="1" ht="14.25"/>
    <row r="268" s="12" customFormat="1" ht="14.25"/>
    <row r="269" s="12" customFormat="1" ht="14.25"/>
    <row r="270" s="12" customFormat="1" ht="14.25"/>
    <row r="271" s="12" customFormat="1" ht="14.25"/>
    <row r="272" s="12" customFormat="1" ht="14.25"/>
    <row r="273" s="12" customFormat="1" ht="14.25"/>
    <row r="274" s="12" customFormat="1" ht="14.25"/>
    <row r="275" s="12" customFormat="1" ht="14.25"/>
    <row r="276" s="12" customFormat="1" ht="14.25"/>
    <row r="277" s="12" customFormat="1" ht="14.25"/>
    <row r="278" s="12" customFormat="1" ht="14.25"/>
    <row r="279" s="12" customFormat="1" ht="14.25"/>
    <row r="280" s="12" customFormat="1" ht="14.25"/>
    <row r="281" s="12" customFormat="1" ht="14.25"/>
    <row r="282" s="12" customFormat="1" ht="14.25"/>
    <row r="283" s="12" customFormat="1" ht="14.25"/>
    <row r="284" s="12" customFormat="1" ht="14.25"/>
    <row r="285" s="12" customFormat="1" ht="14.25"/>
    <row r="286" s="12" customFormat="1" ht="14.25"/>
    <row r="287" s="12" customFormat="1" ht="14.25"/>
    <row r="288" s="12" customFormat="1" ht="14.25"/>
    <row r="289" s="12" customFormat="1" ht="14.25"/>
    <row r="290" s="12" customFormat="1" ht="14.25"/>
    <row r="291" s="12" customFormat="1" ht="14.25"/>
    <row r="292" s="12" customFormat="1" ht="14.25"/>
    <row r="293" s="12" customFormat="1" ht="14.25"/>
    <row r="294" s="12" customFormat="1" ht="14.25"/>
    <row r="295" s="12" customFormat="1" ht="14.25"/>
    <row r="296" s="12" customFormat="1" ht="14.25"/>
    <row r="297" s="12" customFormat="1" ht="14.25"/>
    <row r="298" s="12" customFormat="1" ht="14.25"/>
    <row r="299" s="12" customFormat="1" ht="14.25"/>
    <row r="300" s="12" customFormat="1" ht="14.25"/>
    <row r="301" s="12" customFormat="1" ht="14.25"/>
    <row r="302" s="12" customFormat="1" ht="14.25"/>
    <row r="303" s="12" customFormat="1" ht="14.25"/>
    <row r="304" s="12" customFormat="1" ht="14.25"/>
    <row r="305" s="12" customFormat="1" ht="14.25"/>
    <row r="306" s="12" customFormat="1" ht="14.25"/>
    <row r="307" s="12" customFormat="1" ht="14.25"/>
    <row r="308" s="12" customFormat="1" ht="14.25"/>
    <row r="309" s="12" customFormat="1" ht="14.25"/>
    <row r="310" s="12" customFormat="1" ht="14.25"/>
    <row r="311" s="12" customFormat="1" ht="14.25"/>
    <row r="312" s="12" customFormat="1" ht="14.25"/>
    <row r="313" s="12" customFormat="1" ht="14.25"/>
    <row r="314" s="12" customFormat="1" ht="14.25"/>
    <row r="315" s="12" customFormat="1" ht="14.25"/>
    <row r="316" s="12" customFormat="1" ht="14.25"/>
    <row r="317" s="12" customFormat="1" ht="14.25"/>
    <row r="318" s="12" customFormat="1" ht="14.25"/>
    <row r="319" s="12" customFormat="1" ht="14.25"/>
    <row r="320" s="12" customFormat="1" ht="14.25"/>
    <row r="321" s="12" customFormat="1" ht="14.25"/>
    <row r="322" s="12" customFormat="1" ht="14.25"/>
    <row r="323" s="12" customFormat="1" ht="14.25"/>
    <row r="324" s="12" customFormat="1" ht="14.25"/>
    <row r="325" s="12" customFormat="1" ht="14.25"/>
    <row r="326" s="12" customFormat="1" ht="14.25"/>
    <row r="327" s="12" customFormat="1" ht="14.25"/>
    <row r="328" s="12" customFormat="1" ht="14.25"/>
    <row r="329" s="12" customFormat="1" ht="14.25"/>
    <row r="330" s="12" customFormat="1" ht="14.25"/>
    <row r="331" s="12" customFormat="1" ht="14.25"/>
    <row r="332" s="12" customFormat="1" ht="14.25"/>
    <row r="333" s="12" customFormat="1" ht="14.25"/>
    <row r="334" s="12" customFormat="1" ht="14.25"/>
    <row r="335" s="12" customFormat="1" ht="14.25"/>
    <row r="336" s="12" customFormat="1" ht="14.25"/>
    <row r="337" s="12" customFormat="1" ht="14.25"/>
    <row r="338" s="12" customFormat="1" ht="14.25"/>
    <row r="339" s="12" customFormat="1" ht="14.25"/>
    <row r="340" s="12" customFormat="1" ht="14.25"/>
    <row r="341" s="12" customFormat="1" ht="14.25"/>
    <row r="342" s="12" customFormat="1" ht="14.25"/>
    <row r="343" s="12" customFormat="1" ht="14.25"/>
    <row r="344" s="12" customFormat="1" ht="14.25"/>
    <row r="345" s="12" customFormat="1" ht="14.25"/>
    <row r="346" s="12" customFormat="1" ht="14.25"/>
    <row r="347" s="12" customFormat="1" ht="14.25"/>
    <row r="348" s="12" customFormat="1" ht="14.25"/>
    <row r="349" s="12" customFormat="1" ht="14.25"/>
    <row r="350" s="12" customFormat="1" ht="14.25"/>
    <row r="351" s="12" customFormat="1" ht="14.25"/>
    <row r="352" s="12" customFormat="1" ht="14.25"/>
    <row r="353" s="12" customFormat="1" ht="14.25"/>
    <row r="354" s="12" customFormat="1" ht="14.25"/>
    <row r="355" s="12" customFormat="1" ht="14.25"/>
    <row r="356" s="12" customFormat="1" ht="14.25"/>
    <row r="357" s="12" customFormat="1" ht="14.25"/>
    <row r="358" s="12" customFormat="1" ht="14.25"/>
    <row r="359" s="12" customFormat="1" ht="14.25"/>
    <row r="360" s="12" customFormat="1" ht="14.25"/>
    <row r="361" s="12" customFormat="1" ht="14.25"/>
    <row r="362" s="12" customFormat="1" ht="14.25"/>
    <row r="363" s="12" customFormat="1" ht="14.25"/>
    <row r="364" s="12" customFormat="1" ht="14.25"/>
    <row r="365" s="12" customFormat="1" ht="14.25"/>
    <row r="366" s="12" customFormat="1" ht="14.25"/>
    <row r="367" s="12" customFormat="1" ht="14.25"/>
    <row r="368" s="12" customFormat="1" ht="14.25"/>
    <row r="369" s="12" customFormat="1" ht="14.25"/>
    <row r="370" s="12" customFormat="1" ht="14.25"/>
    <row r="371" s="12" customFormat="1" ht="14.25"/>
    <row r="372" s="12" customFormat="1" ht="14.25"/>
    <row r="373" s="12" customFormat="1" ht="14.25"/>
    <row r="374" s="12" customFormat="1" ht="14.25"/>
    <row r="375" s="12" customFormat="1" ht="14.25"/>
    <row r="376" s="12" customFormat="1" ht="14.25"/>
    <row r="377" s="12" customFormat="1" ht="14.25"/>
    <row r="378" s="12" customFormat="1" ht="14.25"/>
    <row r="379" s="12" customFormat="1" ht="14.25"/>
    <row r="380" s="12" customFormat="1" ht="14.25"/>
    <row r="381" s="12" customFormat="1" ht="14.25"/>
    <row r="382" s="12" customFormat="1" ht="14.25"/>
    <row r="383" s="12" customFormat="1" ht="14.25"/>
    <row r="384" s="12" customFormat="1" ht="14.25"/>
    <row r="385" s="12" customFormat="1" ht="14.25"/>
    <row r="386" s="12" customFormat="1" ht="14.25"/>
    <row r="387" s="12" customFormat="1" ht="14.25"/>
    <row r="388" s="12" customFormat="1" ht="14.25"/>
    <row r="389" s="12" customFormat="1" ht="14.25"/>
    <row r="390" s="12" customFormat="1" ht="14.25"/>
    <row r="391" s="12" customFormat="1" ht="14.25"/>
    <row r="392" s="12" customFormat="1" ht="14.25"/>
    <row r="393" s="12" customFormat="1" ht="14.25"/>
    <row r="394" s="12" customFormat="1" ht="14.25"/>
    <row r="395" s="12" customFormat="1" ht="14.25"/>
    <row r="396" s="12" customFormat="1" ht="14.25"/>
    <row r="397" s="12" customFormat="1" ht="14.25"/>
    <row r="398" s="12" customFormat="1" ht="14.25"/>
    <row r="399" s="12" customFormat="1" ht="14.25"/>
    <row r="400" s="12" customFormat="1" ht="14.25"/>
    <row r="401" s="12" customFormat="1" ht="14.25"/>
    <row r="402" s="12" customFormat="1" ht="14.25"/>
    <row r="403" s="12" customFormat="1" ht="14.25"/>
    <row r="404" s="12" customFormat="1" ht="14.25"/>
    <row r="405" s="12" customFormat="1" ht="14.25"/>
    <row r="406" s="12" customFormat="1" ht="14.25"/>
    <row r="407" s="12" customFormat="1" ht="14.25"/>
    <row r="408" s="12" customFormat="1" ht="14.25"/>
    <row r="409" s="12" customFormat="1" ht="14.25"/>
    <row r="410" s="12" customFormat="1" ht="14.25"/>
    <row r="411" s="12" customFormat="1" ht="14.25"/>
    <row r="412" s="12" customFormat="1" ht="14.25"/>
    <row r="413" s="12" customFormat="1" ht="14.25"/>
    <row r="414" s="12" customFormat="1" ht="14.25"/>
    <row r="415" s="12" customFormat="1" ht="14.25"/>
    <row r="416" s="12" customFormat="1" ht="14.25"/>
    <row r="417" s="12" customFormat="1" ht="14.25"/>
    <row r="418" s="12" customFormat="1" ht="14.25"/>
    <row r="419" s="12" customFormat="1" ht="14.25"/>
    <row r="420" s="12" customFormat="1" ht="14.25"/>
    <row r="421" s="12" customFormat="1" ht="14.25"/>
    <row r="422" s="12" customFormat="1" ht="14.25"/>
    <row r="423" s="12" customFormat="1" ht="14.25"/>
    <row r="424" s="12" customFormat="1" ht="14.25"/>
    <row r="425" s="12" customFormat="1" ht="14.25"/>
    <row r="426" s="12" customFormat="1" ht="14.25"/>
    <row r="427" s="12" customFormat="1" ht="14.25"/>
    <row r="428" s="12" customFormat="1" ht="14.25"/>
    <row r="429" s="12" customFormat="1" ht="14.25"/>
    <row r="430" s="12" customFormat="1" ht="14.25"/>
    <row r="431" s="12" customFormat="1" ht="14.25"/>
    <row r="432" s="12" customFormat="1" ht="14.25"/>
    <row r="433" s="12" customFormat="1" ht="14.25"/>
    <row r="434" s="12" customFormat="1" ht="14.25"/>
    <row r="435" s="12" customFormat="1" ht="14.25"/>
    <row r="436" s="12" customFormat="1" ht="14.25"/>
    <row r="437" s="12" customFormat="1" ht="14.25"/>
    <row r="438" s="12" customFormat="1" ht="14.25"/>
    <row r="439" s="12" customFormat="1" ht="14.25"/>
    <row r="440" s="12" customFormat="1" ht="14.25"/>
    <row r="441" s="12" customFormat="1" ht="14.25"/>
    <row r="442" s="12" customFormat="1" ht="14.25"/>
    <row r="443" s="12" customFormat="1" ht="14.25"/>
    <row r="444" s="12" customFormat="1" ht="14.25"/>
    <row r="445" s="12" customFormat="1" ht="14.25"/>
    <row r="446" s="12" customFormat="1" ht="14.25"/>
    <row r="447" s="12" customFormat="1" ht="14.25"/>
    <row r="448" s="12" customFormat="1" ht="14.25"/>
    <row r="449" s="12" customFormat="1" ht="14.25"/>
    <row r="450" s="12" customFormat="1" ht="14.25"/>
    <row r="451" s="12" customFormat="1" ht="14.25"/>
    <row r="452" s="12" customFormat="1" ht="14.25"/>
    <row r="453" s="12" customFormat="1" ht="14.25"/>
    <row r="454" s="12" customFormat="1" ht="14.25"/>
    <row r="455" s="12" customFormat="1" ht="14.25"/>
    <row r="456" s="12" customFormat="1" ht="14.25"/>
    <row r="457" s="12" customFormat="1" ht="14.25"/>
    <row r="458" s="12" customFormat="1" ht="14.25"/>
    <row r="459" s="12" customFormat="1" ht="14.25"/>
    <row r="460" s="12" customFormat="1" ht="14.25"/>
    <row r="461" s="12" customFormat="1" ht="14.25"/>
    <row r="462" s="12" customFormat="1" ht="14.25"/>
    <row r="463" s="12" customFormat="1" ht="14.25"/>
    <row r="464" s="12" customFormat="1" ht="14.25"/>
    <row r="465" s="12" customFormat="1" ht="14.25"/>
    <row r="466" s="12" customFormat="1" ht="14.25"/>
    <row r="467" s="12" customFormat="1" ht="14.25"/>
    <row r="468" s="12" customFormat="1" ht="14.25"/>
    <row r="469" s="12" customFormat="1" ht="14.25"/>
    <row r="470" s="12" customFormat="1" ht="14.25"/>
    <row r="471" s="12" customFormat="1" ht="14.25"/>
    <row r="472" s="12" customFormat="1" ht="14.25"/>
    <row r="473" s="12" customFormat="1" ht="14.25"/>
    <row r="474" s="12" customFormat="1" ht="14.25"/>
    <row r="475" s="12" customFormat="1" ht="14.25"/>
    <row r="476" s="12" customFormat="1" ht="14.25"/>
    <row r="477" s="12" customFormat="1" ht="14.25"/>
    <row r="478" s="12" customFormat="1" ht="14.25"/>
    <row r="479" s="12" customFormat="1" ht="14.25"/>
    <row r="480" s="12" customFormat="1" ht="14.25"/>
    <row r="481" s="12" customFormat="1" ht="14.25"/>
    <row r="482" s="12" customFormat="1" ht="14.25"/>
    <row r="483" s="12" customFormat="1" ht="14.25"/>
    <row r="484" s="12" customFormat="1" ht="14.25"/>
    <row r="485" s="12" customFormat="1" ht="14.25"/>
    <row r="486" s="12" customFormat="1" ht="14.25"/>
    <row r="487" s="12" customFormat="1" ht="14.25"/>
    <row r="488" s="12" customFormat="1" ht="14.25"/>
    <row r="489" s="12" customFormat="1" ht="14.25"/>
    <row r="490" s="12" customFormat="1" ht="14.25"/>
    <row r="491" s="12" customFormat="1" ht="14.25"/>
    <row r="492" s="12" customFormat="1" ht="14.25"/>
    <row r="493" s="12" customFormat="1" ht="14.25"/>
    <row r="494" s="12" customFormat="1" ht="14.25"/>
    <row r="495" s="12" customFormat="1" ht="14.25"/>
    <row r="496" s="12" customFormat="1" ht="14.25"/>
    <row r="497" s="12" customFormat="1" ht="14.25"/>
    <row r="498" s="12" customFormat="1" ht="14.25"/>
    <row r="499" s="12" customFormat="1" ht="14.25"/>
    <row r="500" s="12" customFormat="1" ht="14.25"/>
    <row r="501" s="12" customFormat="1" ht="14.25"/>
    <row r="502" s="12" customFormat="1" ht="14.25"/>
    <row r="503" s="12" customFormat="1" ht="14.25"/>
    <row r="504" s="12" customFormat="1" ht="14.25"/>
    <row r="505" s="12" customFormat="1" ht="14.25"/>
    <row r="506" s="12" customFormat="1" ht="14.25"/>
    <row r="507" s="12" customFormat="1" ht="14.25"/>
    <row r="508" s="12" customFormat="1" ht="14.25"/>
    <row r="509" s="12" customFormat="1" ht="14.25"/>
    <row r="510" s="12" customFormat="1" ht="14.25"/>
    <row r="511" s="12" customFormat="1" ht="14.25"/>
    <row r="512" s="12" customFormat="1" ht="14.25"/>
    <row r="513" s="12" customFormat="1" ht="14.25"/>
    <row r="514" s="12" customFormat="1" ht="14.25"/>
    <row r="515" s="12" customFormat="1" ht="14.25"/>
    <row r="516" s="12" customFormat="1" ht="14.25"/>
    <row r="517" s="12" customFormat="1" ht="14.25"/>
    <row r="518" s="12" customFormat="1" ht="14.25"/>
    <row r="519" s="12" customFormat="1" ht="14.25"/>
    <row r="520" s="12" customFormat="1" ht="14.25"/>
    <row r="521" s="12" customFormat="1" ht="14.25"/>
    <row r="522" s="12" customFormat="1" ht="14.25"/>
    <row r="523" s="12" customFormat="1" ht="14.25"/>
    <row r="524" s="12" customFormat="1" ht="14.25"/>
    <row r="525" s="12" customFormat="1" ht="14.25"/>
    <row r="526" s="12" customFormat="1" ht="14.25"/>
    <row r="527" s="12" customFormat="1" ht="14.25"/>
    <row r="528" s="12" customFormat="1" ht="14.25"/>
    <row r="529" s="12" customFormat="1" ht="14.25"/>
    <row r="530" s="12" customFormat="1" ht="14.25"/>
    <row r="531" s="12" customFormat="1" ht="14.25"/>
    <row r="532" s="12" customFormat="1" ht="14.25"/>
    <row r="533" s="12" customFormat="1" ht="14.25"/>
    <row r="534" s="12" customFormat="1" ht="14.25"/>
    <row r="535" s="12" customFormat="1" ht="14.25"/>
    <row r="536" s="12" customFormat="1" ht="14.25"/>
    <row r="537" s="12" customFormat="1" ht="14.25"/>
    <row r="538" s="12" customFormat="1" ht="14.25"/>
    <row r="539" s="12" customFormat="1" ht="14.25"/>
    <row r="540" s="12" customFormat="1" ht="14.25"/>
    <row r="541" s="12" customFormat="1" ht="14.25"/>
    <row r="542" s="12" customFormat="1" ht="14.25"/>
    <row r="543" s="12" customFormat="1" ht="14.25"/>
    <row r="544" s="12" customFormat="1" ht="14.25"/>
    <row r="545" s="12" customFormat="1" ht="14.25"/>
    <row r="546" s="12" customFormat="1" ht="14.25"/>
    <row r="547" s="12" customFormat="1" ht="14.25"/>
    <row r="548" s="12" customFormat="1" ht="14.25"/>
    <row r="549" s="12" customFormat="1" ht="14.25"/>
    <row r="550" s="12" customFormat="1" ht="14.25"/>
    <row r="551" s="12" customFormat="1" ht="14.25"/>
    <row r="552" s="12" customFormat="1" ht="14.25"/>
    <row r="553" s="12" customFormat="1" ht="14.25"/>
    <row r="554" s="12" customFormat="1" ht="14.25"/>
    <row r="555" s="12" customFormat="1" ht="14.25"/>
    <row r="556" s="12" customFormat="1" ht="14.25"/>
    <row r="557" s="12" customFormat="1" ht="14.25"/>
    <row r="558" s="12" customFormat="1" ht="14.25"/>
    <row r="559" s="12" customFormat="1" ht="14.25"/>
    <row r="560" s="12" customFormat="1" ht="14.25"/>
    <row r="561" s="12" customFormat="1" ht="14.25"/>
    <row r="562" s="12" customFormat="1" ht="14.25"/>
    <row r="563" s="12" customFormat="1" ht="14.25"/>
    <row r="564" s="12" customFormat="1" ht="14.25"/>
  </sheetData>
  <sheetProtection insertRows="0" deleteRows="0"/>
  <mergeCells count="6">
    <mergeCell ref="A15:D15"/>
    <mergeCell ref="B1:D1"/>
    <mergeCell ref="A3:D3"/>
    <mergeCell ref="C4:D4"/>
    <mergeCell ref="A4:A5"/>
    <mergeCell ref="B4:B5"/>
  </mergeCells>
  <conditionalFormatting sqref="B8:B14">
    <cfRule type="expression" dxfId="71" priority="4">
      <formula>AND(COUNTBLANK($A8)=0,COUNTBLANK($B8)=1)</formula>
    </cfRule>
  </conditionalFormatting>
  <conditionalFormatting sqref="C7:C14">
    <cfRule type="expression" dxfId="70" priority="3">
      <formula>AND(COUNTBLANK($A7)=0,COUNTBLANK($C7)=1)</formula>
    </cfRule>
  </conditionalFormatting>
  <conditionalFormatting sqref="D7:D14">
    <cfRule type="expression" dxfId="69" priority="2">
      <formula>AND(COUNTBLANK($A7)=0,COUNTBLANK($D7)=1)</formula>
    </cfRule>
  </conditionalFormatting>
  <conditionalFormatting sqref="B7">
    <cfRule type="expression" dxfId="68" priority="1">
      <formula>AND(COUNTBLANK($A7)=0,COUNTBLANK($B7)=1)</formula>
    </cfRule>
  </conditionalFormatting>
  <dataValidations count="2">
    <dataValidation type="list" allowBlank="1" showInputMessage="1" showErrorMessage="1" error="Въведете_x000a_Държавна поръчка_x000a_или_x000a_Извън държавна поръчка_x000a_от падащия списък" promptTitle="Въведете едно от:" prompt="Държавна поръчка_x000a_Извън държавна поръчка" sqref="D7:D14">
      <formula1>Държавна</formula1>
    </dataValidation>
    <dataValidation type="list" allowBlank="1" showInputMessage="1" showErrorMessage="1" error="Въведете_x000a_Редовен_x000a_Задочен_x000a_На самоподготовка_x000a_или_x000a_Чуждестранен_x000a_от падащия списък" promptTitle="Въведете едно от:" prompt="Редовен_x000a_Задочен_x000a_На самоподготовка_x000a_Чуждестранен" sqref="C7:C14">
      <formula1>Редовен</formula1>
    </dataValidation>
  </dataValidations>
  <printOptions horizontalCentered="1"/>
  <pageMargins left="0.23622047244094499" right="0.23622047244094499" top="0.86614173228346503" bottom="0.74803149606299202" header="0" footer="0"/>
  <pageSetup paperSize="9" scale="80" orientation="landscape" blackAndWhite="1" r:id="rId1"/>
  <headerFooter>
    <oddHeader>&amp;L&amp;G&amp;R&amp;F</oddHeader>
    <oddFooter>&amp;LИзготвил (име, подпис):Гл. счетоводител (подпис):&amp;CНаучен секретар (подпис):Директор (подпис и печат):&amp;Rстр. &amp;P от &amp;N &amp;A</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O34"/>
  <sheetViews>
    <sheetView showGridLines="0" topLeftCell="A17" zoomScale="60" zoomScaleNormal="60" zoomScaleSheetLayoutView="70" zoomScalePageLayoutView="50" workbookViewId="0">
      <selection activeCell="C10" sqref="C10"/>
    </sheetView>
  </sheetViews>
  <sheetFormatPr defaultRowHeight="15.75"/>
  <cols>
    <col min="1" max="1" width="24.42578125" style="1" customWidth="1"/>
    <col min="2" max="3" width="17.85546875" style="1" customWidth="1"/>
    <col min="4" max="4" width="11.85546875" style="1" customWidth="1"/>
    <col min="5" max="6" width="17.85546875" style="1" customWidth="1"/>
    <col min="7" max="7" width="11.85546875" style="1" customWidth="1"/>
    <col min="8" max="8" width="17.85546875" style="1" customWidth="1"/>
    <col min="9" max="9" width="11.85546875" style="1" customWidth="1"/>
    <col min="10" max="11" width="15.7109375" style="1" customWidth="1"/>
    <col min="12" max="12" width="19.7109375" style="1" customWidth="1"/>
    <col min="13" max="13" width="11.85546875" style="1" customWidth="1"/>
    <col min="14" max="14" width="21.140625" style="1" customWidth="1"/>
    <col min="15" max="15" width="20.7109375" style="1" customWidth="1"/>
    <col min="16" max="16384" width="9.140625" style="1"/>
  </cols>
  <sheetData>
    <row r="1" spans="1:15" s="146" customFormat="1" ht="18.75">
      <c r="A1" s="1034" t="s">
        <v>57</v>
      </c>
      <c r="B1" s="1034"/>
      <c r="C1" s="871" t="str">
        <f>[0]!Name</f>
        <v>Институт по физика на твърдото тяло (ИФТТ)</v>
      </c>
      <c r="D1" s="871"/>
      <c r="E1" s="871"/>
      <c r="F1" s="871"/>
      <c r="G1" s="871"/>
      <c r="H1" s="871"/>
      <c r="I1" s="871"/>
      <c r="J1" s="871"/>
    </row>
    <row r="2" spans="1:15" s="146" customFormat="1" ht="21.75" customHeight="1"/>
    <row r="3" spans="1:15" s="148" customFormat="1" ht="31.5" customHeight="1">
      <c r="A3" s="960" t="s">
        <v>321</v>
      </c>
      <c r="B3" s="960"/>
      <c r="C3" s="960"/>
      <c r="D3" s="960"/>
      <c r="E3" s="960"/>
      <c r="F3" s="960"/>
      <c r="G3" s="960"/>
      <c r="H3" s="960"/>
      <c r="I3" s="960"/>
      <c r="J3" s="960"/>
      <c r="K3" s="960"/>
      <c r="L3" s="960"/>
      <c r="M3" s="960"/>
      <c r="N3" s="960"/>
      <c r="O3" s="960"/>
    </row>
    <row r="4" spans="1:15" s="148" customFormat="1" ht="60" customHeight="1">
      <c r="A4" s="1047" t="s">
        <v>254</v>
      </c>
      <c r="B4" s="1047"/>
      <c r="C4" s="1047"/>
      <c r="D4" s="1047"/>
      <c r="E4" s="1047"/>
      <c r="F4" s="1047"/>
      <c r="G4" s="1047"/>
      <c r="H4" s="1047"/>
      <c r="I4" s="1047"/>
      <c r="J4" s="1047"/>
      <c r="K4" s="1047"/>
      <c r="L4" s="1047"/>
      <c r="M4" s="1047"/>
      <c r="N4" s="1047"/>
      <c r="O4" s="1047"/>
    </row>
    <row r="5" spans="1:15" s="149" customFormat="1" ht="16.5" thickBot="1"/>
    <row r="6" spans="1:15" s="149" customFormat="1" ht="15.75" customHeight="1" thickTop="1" thickBot="1">
      <c r="A6" s="1028" t="s">
        <v>163</v>
      </c>
      <c r="B6" s="1022" t="s">
        <v>20</v>
      </c>
      <c r="C6" s="1023"/>
      <c r="D6" s="1024"/>
      <c r="E6" s="1039" t="s">
        <v>19</v>
      </c>
      <c r="F6" s="1039"/>
      <c r="G6" s="1039"/>
      <c r="H6" s="1035" t="s">
        <v>165</v>
      </c>
      <c r="I6" s="1036"/>
      <c r="J6" s="1031" t="s">
        <v>164</v>
      </c>
      <c r="K6" s="1041" t="s">
        <v>160</v>
      </c>
      <c r="L6" s="1031" t="s">
        <v>215</v>
      </c>
      <c r="M6" s="1039" t="s">
        <v>10</v>
      </c>
      <c r="N6" s="1039"/>
      <c r="O6" s="1042"/>
    </row>
    <row r="7" spans="1:15" s="149" customFormat="1" ht="48.75" customHeight="1" thickBot="1">
      <c r="A7" s="1029"/>
      <c r="B7" s="1025"/>
      <c r="C7" s="1026"/>
      <c r="D7" s="1027"/>
      <c r="E7" s="1040"/>
      <c r="F7" s="1040"/>
      <c r="G7" s="1040"/>
      <c r="H7" s="1037"/>
      <c r="I7" s="1038"/>
      <c r="J7" s="1032"/>
      <c r="K7" s="1040"/>
      <c r="L7" s="1032"/>
      <c r="M7" s="322" t="s">
        <v>217</v>
      </c>
      <c r="N7" s="1043" t="s">
        <v>161</v>
      </c>
      <c r="O7" s="1045" t="s">
        <v>162</v>
      </c>
    </row>
    <row r="8" spans="1:15" s="149" customFormat="1" ht="33" customHeight="1" thickBot="1">
      <c r="A8" s="1030"/>
      <c r="B8" s="182" t="s">
        <v>21</v>
      </c>
      <c r="C8" s="182" t="s">
        <v>11</v>
      </c>
      <c r="D8" s="182" t="s">
        <v>12</v>
      </c>
      <c r="E8" s="182" t="s">
        <v>21</v>
      </c>
      <c r="F8" s="182" t="s">
        <v>11</v>
      </c>
      <c r="G8" s="182" t="s">
        <v>12</v>
      </c>
      <c r="H8" s="183" t="s">
        <v>21</v>
      </c>
      <c r="I8" s="184" t="s">
        <v>12</v>
      </c>
      <c r="J8" s="1033"/>
      <c r="K8" s="1040"/>
      <c r="L8" s="1033"/>
      <c r="M8" s="321"/>
      <c r="N8" s="1044"/>
      <c r="O8" s="1046"/>
    </row>
    <row r="9" spans="1:15" s="149" customFormat="1" ht="16.5" thickBot="1">
      <c r="A9" s="185" t="s">
        <v>83</v>
      </c>
      <c r="B9" s="186" t="s">
        <v>84</v>
      </c>
      <c r="C9" s="186" t="s">
        <v>85</v>
      </c>
      <c r="D9" s="186" t="s">
        <v>86</v>
      </c>
      <c r="E9" s="186" t="s">
        <v>97</v>
      </c>
      <c r="F9" s="186" t="s">
        <v>98</v>
      </c>
      <c r="G9" s="186" t="s">
        <v>99</v>
      </c>
      <c r="H9" s="186" t="s">
        <v>100</v>
      </c>
      <c r="I9" s="186" t="s">
        <v>101</v>
      </c>
      <c r="J9" s="186" t="s">
        <v>102</v>
      </c>
      <c r="K9" s="186" t="s">
        <v>103</v>
      </c>
      <c r="L9" s="186" t="s">
        <v>104</v>
      </c>
      <c r="M9" s="186" t="s">
        <v>105</v>
      </c>
      <c r="N9" s="186" t="s">
        <v>106</v>
      </c>
      <c r="O9" s="187" t="s">
        <v>107</v>
      </c>
    </row>
    <row r="10" spans="1:15" ht="29.25" thickBot="1">
      <c r="A10" s="244" t="s">
        <v>736</v>
      </c>
      <c r="B10" s="245" t="s">
        <v>737</v>
      </c>
      <c r="C10" s="245" t="s">
        <v>773</v>
      </c>
      <c r="D10" s="246">
        <v>20</v>
      </c>
      <c r="E10" s="245"/>
      <c r="F10" s="245"/>
      <c r="G10" s="246"/>
      <c r="H10" s="247"/>
      <c r="I10" s="248"/>
      <c r="J10" s="246"/>
      <c r="K10" s="246"/>
      <c r="L10" s="246"/>
      <c r="M10" s="246"/>
      <c r="N10" s="249"/>
      <c r="O10" s="250"/>
    </row>
    <row r="11" spans="1:15" ht="72" thickBot="1">
      <c r="A11" s="244" t="s">
        <v>738</v>
      </c>
      <c r="B11" s="245"/>
      <c r="C11" s="245"/>
      <c r="D11" s="246"/>
      <c r="E11" s="245"/>
      <c r="F11" s="245"/>
      <c r="G11" s="246"/>
      <c r="H11" s="247" t="s">
        <v>739</v>
      </c>
      <c r="I11" s="248">
        <v>23</v>
      </c>
      <c r="J11" s="446"/>
      <c r="K11" s="446"/>
      <c r="L11" s="446"/>
      <c r="M11" s="246"/>
      <c r="N11" s="449"/>
      <c r="O11" s="450"/>
    </row>
    <row r="12" spans="1:15" ht="157.5" thickBot="1">
      <c r="A12" s="444" t="s">
        <v>678</v>
      </c>
      <c r="B12" s="445"/>
      <c r="C12" s="445"/>
      <c r="D12" s="446"/>
      <c r="E12" s="445"/>
      <c r="F12" s="445"/>
      <c r="G12" s="446"/>
      <c r="H12" s="447" t="s">
        <v>740</v>
      </c>
      <c r="I12" s="448">
        <v>30</v>
      </c>
      <c r="J12" s="446"/>
      <c r="K12" s="446"/>
      <c r="L12" s="446"/>
      <c r="M12" s="246"/>
      <c r="N12" s="449"/>
      <c r="O12" s="450"/>
    </row>
    <row r="13" spans="1:15" ht="57.75" thickBot="1">
      <c r="A13" s="444" t="s">
        <v>741</v>
      </c>
      <c r="B13" s="445"/>
      <c r="C13" s="445"/>
      <c r="D13" s="446"/>
      <c r="E13" s="445"/>
      <c r="F13" s="445"/>
      <c r="G13" s="446"/>
      <c r="H13" s="447" t="s">
        <v>742</v>
      </c>
      <c r="I13" s="448">
        <v>30</v>
      </c>
      <c r="J13" s="446"/>
      <c r="K13" s="446"/>
      <c r="L13" s="446"/>
      <c r="M13" s="246"/>
      <c r="N13" s="449"/>
      <c r="O13" s="450"/>
    </row>
    <row r="14" spans="1:15" ht="16.5" thickBot="1">
      <c r="A14" s="244" t="s">
        <v>743</v>
      </c>
      <c r="B14" s="245" t="s">
        <v>744</v>
      </c>
      <c r="C14" s="245" t="s">
        <v>745</v>
      </c>
      <c r="D14" s="246">
        <v>9</v>
      </c>
      <c r="E14" s="245" t="s">
        <v>744</v>
      </c>
      <c r="F14" s="245" t="s">
        <v>745</v>
      </c>
      <c r="G14" s="246">
        <v>9</v>
      </c>
      <c r="H14" s="247"/>
      <c r="I14" s="248"/>
      <c r="J14" s="246"/>
      <c r="K14" s="246"/>
      <c r="L14" s="246"/>
      <c r="M14" s="246">
        <v>1</v>
      </c>
      <c r="N14" s="249">
        <v>1</v>
      </c>
      <c r="O14" s="450"/>
    </row>
    <row r="15" spans="1:15" ht="72" thickBot="1">
      <c r="A15" s="444" t="s">
        <v>746</v>
      </c>
      <c r="B15" s="445"/>
      <c r="C15" s="445"/>
      <c r="D15" s="446"/>
      <c r="E15" s="445"/>
      <c r="F15" s="445"/>
      <c r="G15" s="446"/>
      <c r="H15" s="447"/>
      <c r="I15" s="448"/>
      <c r="J15" s="446">
        <v>1</v>
      </c>
      <c r="K15" s="446"/>
      <c r="L15" s="446"/>
      <c r="M15" s="246"/>
      <c r="N15" s="449"/>
      <c r="O15" s="450"/>
    </row>
    <row r="16" spans="1:15" ht="57.75" thickBot="1">
      <c r="A16" s="444" t="s">
        <v>747</v>
      </c>
      <c r="B16" s="445" t="s">
        <v>748</v>
      </c>
      <c r="C16" s="445" t="s">
        <v>749</v>
      </c>
      <c r="D16" s="446">
        <v>2</v>
      </c>
      <c r="E16" s="445"/>
      <c r="F16" s="445"/>
      <c r="G16" s="446"/>
      <c r="H16" s="447"/>
      <c r="I16" s="448"/>
      <c r="J16" s="446"/>
      <c r="K16" s="446"/>
      <c r="L16" s="446"/>
      <c r="M16" s="246"/>
      <c r="N16" s="449"/>
      <c r="O16" s="450"/>
    </row>
    <row r="17" spans="1:15" ht="57.75" thickBot="1">
      <c r="A17" s="444" t="s">
        <v>750</v>
      </c>
      <c r="B17" s="445" t="s">
        <v>751</v>
      </c>
      <c r="C17" s="445" t="s">
        <v>749</v>
      </c>
      <c r="D17" s="446">
        <v>1</v>
      </c>
      <c r="E17" s="445"/>
      <c r="F17" s="445"/>
      <c r="G17" s="446"/>
      <c r="H17" s="447"/>
      <c r="I17" s="448"/>
      <c r="J17" s="446"/>
      <c r="K17" s="446"/>
      <c r="L17" s="446"/>
      <c r="M17" s="246"/>
      <c r="N17" s="449"/>
      <c r="O17" s="450"/>
    </row>
    <row r="18" spans="1:15" ht="43.5" thickBot="1">
      <c r="A18" s="244" t="s">
        <v>752</v>
      </c>
      <c r="B18" s="445" t="s">
        <v>753</v>
      </c>
      <c r="C18" s="245" t="s">
        <v>754</v>
      </c>
      <c r="D18" s="246">
        <v>30</v>
      </c>
      <c r="E18" s="245"/>
      <c r="F18" s="245"/>
      <c r="G18" s="246"/>
      <c r="H18" s="447"/>
      <c r="I18" s="448"/>
      <c r="J18" s="446"/>
      <c r="K18" s="446"/>
      <c r="L18" s="446"/>
      <c r="M18" s="246"/>
      <c r="N18" s="449"/>
      <c r="O18" s="450"/>
    </row>
    <row r="19" spans="1:15" ht="43.5" thickBot="1">
      <c r="A19" s="444" t="s">
        <v>755</v>
      </c>
      <c r="B19" s="445" t="s">
        <v>756</v>
      </c>
      <c r="C19" s="445"/>
      <c r="D19" s="446"/>
      <c r="E19" s="445" t="s">
        <v>757</v>
      </c>
      <c r="F19" s="445" t="s">
        <v>754</v>
      </c>
      <c r="G19" s="446">
        <v>6</v>
      </c>
      <c r="H19" s="447"/>
      <c r="I19" s="448"/>
      <c r="J19" s="446"/>
      <c r="K19" s="446"/>
      <c r="L19" s="446"/>
      <c r="M19" s="246"/>
      <c r="N19" s="449"/>
      <c r="O19" s="450"/>
    </row>
    <row r="20" spans="1:15" ht="57.75" thickBot="1">
      <c r="A20" s="244" t="s">
        <v>758</v>
      </c>
      <c r="B20" s="245"/>
      <c r="C20" s="245"/>
      <c r="D20" s="246"/>
      <c r="E20" s="245"/>
      <c r="F20" s="245"/>
      <c r="G20" s="246"/>
      <c r="H20" s="247" t="s">
        <v>759</v>
      </c>
      <c r="I20" s="248">
        <v>30</v>
      </c>
      <c r="J20" s="246"/>
      <c r="K20" s="246"/>
      <c r="L20" s="246">
        <v>1</v>
      </c>
      <c r="M20" s="246"/>
      <c r="N20" s="449"/>
      <c r="O20" s="450"/>
    </row>
    <row r="21" spans="1:15" ht="86.25" thickBot="1">
      <c r="A21" s="244" t="s">
        <v>760</v>
      </c>
      <c r="B21" s="245"/>
      <c r="C21" s="245"/>
      <c r="D21" s="246"/>
      <c r="E21" s="245"/>
      <c r="F21" s="245"/>
      <c r="G21" s="246"/>
      <c r="H21" s="247" t="s">
        <v>761</v>
      </c>
      <c r="I21" s="248">
        <v>30</v>
      </c>
      <c r="J21" s="246"/>
      <c r="K21" s="246"/>
      <c r="L21" s="246">
        <v>2</v>
      </c>
      <c r="M21" s="246"/>
      <c r="N21" s="449"/>
      <c r="O21" s="450"/>
    </row>
    <row r="22" spans="1:15" ht="86.25" thickBot="1">
      <c r="A22" s="444" t="s">
        <v>762</v>
      </c>
      <c r="B22" s="445"/>
      <c r="C22" s="445"/>
      <c r="D22" s="446"/>
      <c r="E22" s="445"/>
      <c r="F22" s="445"/>
      <c r="G22" s="446"/>
      <c r="H22" s="447" t="s">
        <v>763</v>
      </c>
      <c r="I22" s="448">
        <v>25</v>
      </c>
      <c r="J22" s="446"/>
      <c r="K22" s="446"/>
      <c r="L22" s="446">
        <v>1</v>
      </c>
      <c r="M22" s="246"/>
      <c r="N22" s="449"/>
      <c r="O22" s="450"/>
    </row>
    <row r="23" spans="1:15" ht="129" thickBot="1">
      <c r="A23" s="444" t="s">
        <v>764</v>
      </c>
      <c r="B23" s="445" t="s">
        <v>765</v>
      </c>
      <c r="C23" s="445" t="s">
        <v>766</v>
      </c>
      <c r="D23" s="446">
        <v>4</v>
      </c>
      <c r="E23" s="445" t="s">
        <v>767</v>
      </c>
      <c r="F23" s="445" t="s">
        <v>766</v>
      </c>
      <c r="G23" s="446">
        <v>12</v>
      </c>
      <c r="H23" s="447"/>
      <c r="I23" s="448"/>
      <c r="J23" s="446"/>
      <c r="K23" s="446"/>
      <c r="L23" s="446"/>
      <c r="M23" s="246"/>
      <c r="N23" s="256"/>
      <c r="O23" s="257"/>
    </row>
    <row r="24" spans="1:15" ht="43.5" thickBot="1">
      <c r="A24" s="444" t="s">
        <v>760</v>
      </c>
      <c r="B24" s="445"/>
      <c r="C24" s="445"/>
      <c r="D24" s="446"/>
      <c r="E24" s="445"/>
      <c r="F24" s="445"/>
      <c r="G24" s="446"/>
      <c r="H24" s="447" t="s">
        <v>768</v>
      </c>
      <c r="I24" s="448">
        <v>36</v>
      </c>
      <c r="J24" s="446"/>
      <c r="K24" s="446"/>
      <c r="L24" s="446">
        <v>4</v>
      </c>
      <c r="M24" s="246"/>
      <c r="N24" s="256"/>
      <c r="O24" s="257"/>
    </row>
    <row r="25" spans="1:15" ht="29.25" thickBot="1">
      <c r="A25" s="444" t="s">
        <v>769</v>
      </c>
      <c r="B25" s="445"/>
      <c r="C25" s="445"/>
      <c r="D25" s="446"/>
      <c r="E25" s="445"/>
      <c r="F25" s="445"/>
      <c r="G25" s="446"/>
      <c r="H25" s="447"/>
      <c r="I25" s="448"/>
      <c r="J25" s="446">
        <v>1</v>
      </c>
      <c r="K25" s="446"/>
      <c r="L25" s="446"/>
      <c r="M25" s="246"/>
      <c r="N25" s="256"/>
      <c r="O25" s="257"/>
    </row>
    <row r="26" spans="1:15" ht="129" thickBot="1">
      <c r="A26" s="444" t="s">
        <v>770</v>
      </c>
      <c r="B26" s="445" t="s">
        <v>771</v>
      </c>
      <c r="C26" s="445" t="s">
        <v>766</v>
      </c>
      <c r="D26" s="446">
        <v>4</v>
      </c>
      <c r="E26" s="445" t="s">
        <v>772</v>
      </c>
      <c r="F26" s="445" t="s">
        <v>766</v>
      </c>
      <c r="G26" s="446">
        <v>12</v>
      </c>
      <c r="H26" s="447"/>
      <c r="I26" s="448"/>
      <c r="J26" s="446"/>
      <c r="K26" s="446"/>
      <c r="L26" s="446"/>
      <c r="M26" s="246"/>
      <c r="N26" s="256"/>
      <c r="O26" s="257"/>
    </row>
    <row r="27" spans="1:15" ht="16.5" thickBot="1">
      <c r="A27" s="251"/>
      <c r="B27" s="252"/>
      <c r="C27" s="252"/>
      <c r="D27" s="253"/>
      <c r="E27" s="252"/>
      <c r="F27" s="252"/>
      <c r="G27" s="253"/>
      <c r="H27" s="254"/>
      <c r="I27" s="255"/>
      <c r="J27" s="253"/>
      <c r="K27" s="253"/>
      <c r="L27" s="253"/>
      <c r="M27" s="246"/>
      <c r="N27" s="256"/>
      <c r="O27" s="257"/>
    </row>
    <row r="28" spans="1:15" ht="16.5" thickBot="1">
      <c r="A28" s="251"/>
      <c r="B28" s="252"/>
      <c r="C28" s="252"/>
      <c r="D28" s="253"/>
      <c r="E28" s="252"/>
      <c r="F28" s="252"/>
      <c r="G28" s="253"/>
      <c r="H28" s="254"/>
      <c r="I28" s="255"/>
      <c r="J28" s="253"/>
      <c r="K28" s="253"/>
      <c r="L28" s="253"/>
      <c r="M28" s="246"/>
      <c r="N28" s="256"/>
      <c r="O28" s="257"/>
    </row>
    <row r="29" spans="1:15">
      <c r="A29" s="251"/>
      <c r="B29" s="252"/>
      <c r="C29" s="252"/>
      <c r="D29" s="253"/>
      <c r="E29" s="252"/>
      <c r="F29" s="252"/>
      <c r="G29" s="253"/>
      <c r="H29" s="254"/>
      <c r="I29" s="255"/>
      <c r="J29" s="253"/>
      <c r="K29" s="253"/>
      <c r="L29" s="253"/>
      <c r="M29" s="246"/>
      <c r="N29" s="256"/>
      <c r="O29" s="257"/>
    </row>
    <row r="30" spans="1:15" ht="16.5" thickBot="1">
      <c r="A30" s="988" t="s">
        <v>176</v>
      </c>
      <c r="B30" s="989"/>
      <c r="C30" s="989"/>
      <c r="D30" s="989"/>
      <c r="E30" s="989"/>
      <c r="F30" s="989"/>
      <c r="G30" s="989"/>
      <c r="H30" s="989"/>
      <c r="I30" s="989"/>
      <c r="J30" s="989"/>
      <c r="K30" s="989"/>
      <c r="L30" s="989"/>
      <c r="M30" s="989"/>
      <c r="N30" s="989"/>
      <c r="O30" s="990"/>
    </row>
    <row r="31" spans="1:15" ht="16.5" thickTop="1"/>
    <row r="34" spans="14:14">
      <c r="N34" s="154"/>
    </row>
  </sheetData>
  <sheetProtection insertRows="0" deleteRows="0"/>
  <mergeCells count="15">
    <mergeCell ref="A1:B1"/>
    <mergeCell ref="C1:J1"/>
    <mergeCell ref="H6:I7"/>
    <mergeCell ref="A3:O3"/>
    <mergeCell ref="E6:G7"/>
    <mergeCell ref="K6:K8"/>
    <mergeCell ref="M6:O6"/>
    <mergeCell ref="N7:N8"/>
    <mergeCell ref="O7:O8"/>
    <mergeCell ref="A4:O4"/>
    <mergeCell ref="A30:O30"/>
    <mergeCell ref="B6:D7"/>
    <mergeCell ref="A6:A8"/>
    <mergeCell ref="L6:L8"/>
    <mergeCell ref="J6:J8"/>
  </mergeCells>
  <conditionalFormatting sqref="M10:M22">
    <cfRule type="cellIs" dxfId="67" priority="7" operator="lessThan">
      <formula>N10+O10</formula>
    </cfRule>
  </conditionalFormatting>
  <conditionalFormatting sqref="M23">
    <cfRule type="cellIs" dxfId="66" priority="6" operator="lessThan">
      <formula>N23+O23</formula>
    </cfRule>
  </conditionalFormatting>
  <conditionalFormatting sqref="M24:M29">
    <cfRule type="cellIs" dxfId="65" priority="5" operator="lessThan">
      <formula>N24+O24</formula>
    </cfRule>
  </conditionalFormatting>
  <conditionalFormatting sqref="M10:M13 M18:M22">
    <cfRule type="cellIs" dxfId="64" priority="4" operator="lessThan">
      <formula>N10+O10</formula>
    </cfRule>
  </conditionalFormatting>
  <conditionalFormatting sqref="M23">
    <cfRule type="cellIs" dxfId="63" priority="3" operator="lessThan">
      <formula>N23+O23</formula>
    </cfRule>
  </conditionalFormatting>
  <conditionalFormatting sqref="M24:M27">
    <cfRule type="cellIs" dxfId="62" priority="2" operator="lessThan">
      <formula>N24+O24</formula>
    </cfRule>
  </conditionalFormatting>
  <conditionalFormatting sqref="M14:M17">
    <cfRule type="cellIs" dxfId="61" priority="1" operator="lessThan">
      <formula>N14+O14</formula>
    </cfRule>
  </conditionalFormatting>
  <printOptions horizontalCentered="1"/>
  <pageMargins left="0.23622047244094499" right="0.23622047244094499" top="0.74803149606299202" bottom="0.74803149606299202" header="0" footer="0"/>
  <pageSetup paperSize="9" scale="56"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10"/>
  <sheetViews>
    <sheetView showGridLines="0" zoomScale="50" zoomScaleNormal="50" zoomScaleSheetLayoutView="70" zoomScalePageLayoutView="50" workbookViewId="0">
      <selection activeCell="G17" sqref="G17"/>
    </sheetView>
  </sheetViews>
  <sheetFormatPr defaultRowHeight="15.75"/>
  <cols>
    <col min="1" max="1" width="15.85546875" style="1" customWidth="1"/>
    <col min="2" max="2" width="14.140625" style="1" customWidth="1"/>
    <col min="3" max="3" width="13.28515625" style="1" customWidth="1"/>
    <col min="4" max="4" width="11.85546875" style="1" customWidth="1"/>
    <col min="5" max="5" width="13.85546875" style="1" customWidth="1"/>
    <col min="6" max="6" width="14.42578125" style="1" customWidth="1"/>
    <col min="7" max="7" width="11.85546875" style="1" customWidth="1"/>
    <col min="8" max="8" width="13.85546875" style="1" customWidth="1"/>
    <col min="9" max="9" width="11.85546875" style="1" customWidth="1"/>
    <col min="10" max="11" width="15.7109375" style="1" customWidth="1"/>
    <col min="12" max="12" width="16.85546875" style="1" customWidth="1"/>
    <col min="13" max="13" width="11.85546875" style="1" customWidth="1"/>
    <col min="14" max="14" width="21.140625" style="1" customWidth="1"/>
    <col min="15" max="15" width="11.5703125" style="1" customWidth="1"/>
    <col min="16" max="16" width="17.42578125" style="1" customWidth="1"/>
    <col min="17" max="17" width="18.28515625" style="1" customWidth="1"/>
    <col min="18" max="16384" width="9.140625" style="1"/>
  </cols>
  <sheetData>
    <row r="1" spans="1:17" s="146" customFormat="1" ht="18.75">
      <c r="A1" s="1034" t="s">
        <v>57</v>
      </c>
      <c r="B1" s="1034"/>
      <c r="C1" s="1034"/>
      <c r="D1" s="1034"/>
      <c r="E1" s="871" t="str">
        <f>[0]!Name</f>
        <v>Институт по физика на твърдото тяло (ИФТТ)</v>
      </c>
      <c r="F1" s="871"/>
      <c r="G1" s="871"/>
      <c r="H1" s="871"/>
      <c r="I1" s="871"/>
      <c r="J1" s="871"/>
      <c r="K1" s="871"/>
      <c r="L1" s="871"/>
    </row>
    <row r="2" spans="1:17" s="146" customFormat="1" ht="21.75" customHeight="1"/>
    <row r="3" spans="1:17" s="148" customFormat="1" ht="31.5" customHeight="1">
      <c r="A3" s="960" t="s">
        <v>322</v>
      </c>
      <c r="B3" s="960"/>
      <c r="C3" s="960"/>
      <c r="D3" s="960"/>
      <c r="E3" s="960"/>
      <c r="F3" s="960"/>
      <c r="G3" s="960"/>
      <c r="H3" s="960"/>
      <c r="I3" s="960"/>
      <c r="J3" s="960"/>
      <c r="K3" s="960"/>
      <c r="L3" s="960"/>
      <c r="M3" s="960"/>
      <c r="N3" s="960"/>
      <c r="O3" s="960"/>
      <c r="P3" s="960"/>
      <c r="Q3" s="960"/>
    </row>
    <row r="4" spans="1:17" customFormat="1" thickBot="1"/>
    <row r="5" spans="1:17" s="149" customFormat="1" ht="15.75" customHeight="1" thickTop="1" thickBot="1">
      <c r="A5" s="1048" t="s">
        <v>20</v>
      </c>
      <c r="B5" s="1049"/>
      <c r="C5" s="1049"/>
      <c r="D5" s="1050"/>
      <c r="E5" s="1051" t="s">
        <v>19</v>
      </c>
      <c r="F5" s="1049"/>
      <c r="G5" s="1049"/>
      <c r="H5" s="1050"/>
      <c r="I5" s="1053" t="s">
        <v>165</v>
      </c>
      <c r="J5" s="1054"/>
      <c r="K5" s="1055"/>
      <c r="L5" s="1031" t="s">
        <v>178</v>
      </c>
      <c r="M5" s="1031" t="s">
        <v>218</v>
      </c>
      <c r="N5" s="1031" t="s">
        <v>177</v>
      </c>
      <c r="O5" s="1039" t="s">
        <v>10</v>
      </c>
      <c r="P5" s="1039"/>
      <c r="Q5" s="1042"/>
    </row>
    <row r="6" spans="1:17" s="149" customFormat="1" ht="48.75" customHeight="1" thickBot="1">
      <c r="A6" s="1025"/>
      <c r="B6" s="1026"/>
      <c r="C6" s="1026"/>
      <c r="D6" s="1027"/>
      <c r="E6" s="1052"/>
      <c r="F6" s="1026"/>
      <c r="G6" s="1026"/>
      <c r="H6" s="1027"/>
      <c r="I6" s="1037"/>
      <c r="J6" s="1056"/>
      <c r="K6" s="1038"/>
      <c r="L6" s="1032"/>
      <c r="M6" s="1032"/>
      <c r="N6" s="1032"/>
      <c r="O6" s="1057" t="s">
        <v>216</v>
      </c>
      <c r="P6" s="1058" t="s">
        <v>219</v>
      </c>
      <c r="Q6" s="1060" t="s">
        <v>220</v>
      </c>
    </row>
    <row r="7" spans="1:17" s="149" customFormat="1" ht="18" customHeight="1" thickBot="1">
      <c r="A7" s="312" t="s">
        <v>188</v>
      </c>
      <c r="B7" s="312" t="s">
        <v>189</v>
      </c>
      <c r="C7" s="312" t="s">
        <v>11</v>
      </c>
      <c r="D7" s="312" t="s">
        <v>12</v>
      </c>
      <c r="E7" s="312" t="s">
        <v>188</v>
      </c>
      <c r="F7" s="312" t="s">
        <v>189</v>
      </c>
      <c r="G7" s="312" t="s">
        <v>11</v>
      </c>
      <c r="H7" s="312" t="s">
        <v>12</v>
      </c>
      <c r="I7" s="313" t="s">
        <v>188</v>
      </c>
      <c r="J7" s="310" t="s">
        <v>189</v>
      </c>
      <c r="K7" s="184" t="s">
        <v>12</v>
      </c>
      <c r="L7" s="1033"/>
      <c r="M7" s="1033"/>
      <c r="N7" s="1033"/>
      <c r="O7" s="1033"/>
      <c r="P7" s="1059"/>
      <c r="Q7" s="1061"/>
    </row>
    <row r="8" spans="1:17" s="149" customFormat="1" ht="18" customHeight="1" thickBot="1">
      <c r="A8" s="312" t="s">
        <v>22</v>
      </c>
      <c r="B8" s="312" t="s">
        <v>22</v>
      </c>
      <c r="C8" s="312" t="s">
        <v>22</v>
      </c>
      <c r="D8" s="312" t="s">
        <v>22</v>
      </c>
      <c r="E8" s="312" t="s">
        <v>22</v>
      </c>
      <c r="F8" s="312" t="s">
        <v>22</v>
      </c>
      <c r="G8" s="312" t="s">
        <v>22</v>
      </c>
      <c r="H8" s="312" t="s">
        <v>22</v>
      </c>
      <c r="I8" s="312" t="s">
        <v>22</v>
      </c>
      <c r="J8" s="312" t="s">
        <v>22</v>
      </c>
      <c r="K8" s="312" t="s">
        <v>22</v>
      </c>
      <c r="L8" s="312" t="s">
        <v>22</v>
      </c>
      <c r="M8" s="312" t="s">
        <v>22</v>
      </c>
      <c r="N8" s="312" t="s">
        <v>22</v>
      </c>
      <c r="O8" s="312" t="s">
        <v>22</v>
      </c>
      <c r="P8" s="312" t="s">
        <v>22</v>
      </c>
      <c r="Q8" s="312" t="s">
        <v>22</v>
      </c>
    </row>
    <row r="9" spans="1:17" s="149" customFormat="1" ht="16.5" thickBot="1">
      <c r="A9" s="325" t="s">
        <v>83</v>
      </c>
      <c r="B9" s="325" t="s">
        <v>84</v>
      </c>
      <c r="C9" s="325" t="s">
        <v>85</v>
      </c>
      <c r="D9" s="325" t="s">
        <v>86</v>
      </c>
      <c r="E9" s="325" t="s">
        <v>97</v>
      </c>
      <c r="F9" s="325" t="s">
        <v>98</v>
      </c>
      <c r="G9" s="325" t="s">
        <v>99</v>
      </c>
      <c r="H9" s="325" t="s">
        <v>100</v>
      </c>
      <c r="I9" s="325" t="s">
        <v>101</v>
      </c>
      <c r="J9" s="325" t="s">
        <v>102</v>
      </c>
      <c r="K9" s="325" t="s">
        <v>103</v>
      </c>
      <c r="L9" s="325" t="s">
        <v>104</v>
      </c>
      <c r="M9" s="325" t="s">
        <v>105</v>
      </c>
      <c r="N9" s="325" t="s">
        <v>106</v>
      </c>
      <c r="O9" s="326" t="s">
        <v>107</v>
      </c>
      <c r="P9" s="325" t="s">
        <v>108</v>
      </c>
      <c r="Q9" s="326" t="s">
        <v>109</v>
      </c>
    </row>
    <row r="10" spans="1:17" ht="31.5" customHeight="1" thickBot="1">
      <c r="A10" s="327">
        <v>2</v>
      </c>
      <c r="B10" s="327">
        <v>2</v>
      </c>
      <c r="C10" s="327">
        <v>1</v>
      </c>
      <c r="D10" s="328">
        <v>20</v>
      </c>
      <c r="E10" s="327">
        <v>2</v>
      </c>
      <c r="F10" s="327"/>
      <c r="G10" s="574">
        <v>1</v>
      </c>
      <c r="H10" s="328">
        <v>33</v>
      </c>
      <c r="I10" s="574">
        <v>6</v>
      </c>
      <c r="J10" s="574">
        <v>7</v>
      </c>
      <c r="K10" s="328">
        <v>204</v>
      </c>
      <c r="L10" s="328">
        <v>4</v>
      </c>
      <c r="M10" s="328"/>
      <c r="N10" s="328">
        <v>9</v>
      </c>
      <c r="O10" s="328">
        <v>1</v>
      </c>
      <c r="P10" s="328">
        <v>1</v>
      </c>
      <c r="Q10" s="328"/>
    </row>
  </sheetData>
  <sheetProtection insertRows="0" deleteRows="0"/>
  <mergeCells count="13">
    <mergeCell ref="A1:D1"/>
    <mergeCell ref="E1:L1"/>
    <mergeCell ref="A3:Q3"/>
    <mergeCell ref="A5:D6"/>
    <mergeCell ref="E5:H6"/>
    <mergeCell ref="I5:K6"/>
    <mergeCell ref="L5:L7"/>
    <mergeCell ref="M5:M7"/>
    <mergeCell ref="N5:N7"/>
    <mergeCell ref="O5:Q5"/>
    <mergeCell ref="O6:O7"/>
    <mergeCell ref="P6:P7"/>
    <mergeCell ref="Q6:Q7"/>
  </mergeCells>
  <conditionalFormatting sqref="O10">
    <cfRule type="cellIs" dxfId="60" priority="2" operator="lessThan">
      <formula>P10+Q10</formula>
    </cfRule>
  </conditionalFormatting>
  <conditionalFormatting sqref="O10">
    <cfRule type="cellIs" dxfId="59" priority="1" operator="lessThan">
      <formula>P10+Q10</formula>
    </cfRule>
  </conditionalFormatting>
  <printOptions horizontalCentered="1"/>
  <pageMargins left="0.23622047244094499" right="0.23622047244094499" top="0.74803149606299202" bottom="0.74803149606299202" header="0" footer="0"/>
  <pageSetup paperSize="9" scale="56"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64"/>
  <sheetViews>
    <sheetView showGridLines="0" topLeftCell="A50" zoomScale="70" zoomScaleNormal="70" zoomScaleSheetLayoutView="50" zoomScalePageLayoutView="50" workbookViewId="0">
      <selection activeCell="C82" sqref="C82"/>
    </sheetView>
  </sheetViews>
  <sheetFormatPr defaultRowHeight="15.75"/>
  <cols>
    <col min="1" max="1" width="34.7109375" style="1" customWidth="1"/>
    <col min="2" max="2" width="38.140625" style="1" customWidth="1"/>
    <col min="3" max="4" width="49" style="1" customWidth="1"/>
    <col min="5" max="5" width="29.5703125" style="1" customWidth="1"/>
    <col min="6" max="6" width="48.28515625" style="1" customWidth="1"/>
    <col min="7" max="16384" width="9.140625" style="1"/>
  </cols>
  <sheetData>
    <row r="1" spans="1:6" s="2" customFormat="1" ht="18.75">
      <c r="A1" s="886" t="s">
        <v>57</v>
      </c>
      <c r="B1" s="886"/>
      <c r="C1" s="871" t="str">
        <f>[0]!Name</f>
        <v>Институт по физика на твърдото тяло (ИФТТ)</v>
      </c>
      <c r="D1" s="871"/>
      <c r="E1" s="871"/>
      <c r="F1" s="871"/>
    </row>
    <row r="2" spans="1:6" s="2" customFormat="1" ht="21.75" customHeight="1"/>
    <row r="3" spans="1:6" s="7" customFormat="1" ht="31.5" customHeight="1" thickBot="1">
      <c r="A3" s="887" t="s">
        <v>323</v>
      </c>
      <c r="B3" s="887"/>
      <c r="C3" s="887"/>
      <c r="D3" s="887"/>
      <c r="E3" s="887"/>
      <c r="F3" s="887"/>
    </row>
    <row r="4" spans="1:6" s="86" customFormat="1" ht="114" customHeight="1" thickTop="1" thickBot="1">
      <c r="A4" s="1064" t="s">
        <v>163</v>
      </c>
      <c r="B4" s="1066" t="s">
        <v>24</v>
      </c>
      <c r="C4" s="1062" t="s">
        <v>166</v>
      </c>
      <c r="D4" s="1063"/>
      <c r="E4" s="1064" t="s">
        <v>25</v>
      </c>
      <c r="F4" s="1068" t="s">
        <v>47</v>
      </c>
    </row>
    <row r="5" spans="1:6" s="86" customFormat="1" ht="114" customHeight="1" thickTop="1" thickBot="1">
      <c r="A5" s="1065"/>
      <c r="B5" s="1067"/>
      <c r="C5" s="32" t="s">
        <v>357</v>
      </c>
      <c r="D5" s="479" t="s">
        <v>358</v>
      </c>
      <c r="E5" s="1065"/>
      <c r="F5" s="1069"/>
    </row>
    <row r="6" spans="1:6" s="6" customFormat="1" ht="15.75" customHeight="1" thickBot="1">
      <c r="A6" s="87" t="s">
        <v>83</v>
      </c>
      <c r="B6" s="88" t="s">
        <v>84</v>
      </c>
      <c r="C6" s="88" t="s">
        <v>85</v>
      </c>
      <c r="D6" s="88" t="s">
        <v>86</v>
      </c>
      <c r="E6" s="89" t="s">
        <v>97</v>
      </c>
      <c r="F6" s="89" t="s">
        <v>98</v>
      </c>
    </row>
    <row r="7" spans="1:6">
      <c r="A7" s="244" t="s">
        <v>774</v>
      </c>
      <c r="B7" s="245"/>
      <c r="C7" s="245" t="s">
        <v>775</v>
      </c>
      <c r="D7" s="245" t="s">
        <v>776</v>
      </c>
      <c r="E7" s="258"/>
      <c r="F7" s="259"/>
    </row>
    <row r="8" spans="1:6" ht="28.5">
      <c r="A8" s="444"/>
      <c r="B8" s="445"/>
      <c r="C8" s="445" t="s">
        <v>777</v>
      </c>
      <c r="D8" s="445" t="s">
        <v>778</v>
      </c>
      <c r="E8" s="451"/>
      <c r="F8" s="452"/>
    </row>
    <row r="9" spans="1:6">
      <c r="A9" s="444"/>
      <c r="B9" s="445"/>
      <c r="C9" s="445" t="s">
        <v>779</v>
      </c>
      <c r="D9" s="445" t="s">
        <v>780</v>
      </c>
      <c r="E9" s="451"/>
      <c r="F9" s="452"/>
    </row>
    <row r="10" spans="1:6">
      <c r="A10" s="444"/>
      <c r="B10" s="445"/>
      <c r="C10" s="445" t="s">
        <v>781</v>
      </c>
      <c r="D10" s="445" t="s">
        <v>782</v>
      </c>
      <c r="E10" s="451"/>
      <c r="F10" s="452"/>
    </row>
    <row r="11" spans="1:6">
      <c r="A11" s="444"/>
      <c r="B11" s="445"/>
      <c r="C11" s="445" t="s">
        <v>783</v>
      </c>
      <c r="D11" s="445"/>
      <c r="E11" s="451"/>
      <c r="F11" s="452"/>
    </row>
    <row r="12" spans="1:6">
      <c r="A12" s="444"/>
      <c r="B12" s="445"/>
      <c r="C12" s="445" t="s">
        <v>784</v>
      </c>
      <c r="D12" s="445"/>
      <c r="E12" s="451"/>
      <c r="F12" s="452"/>
    </row>
    <row r="13" spans="1:6">
      <c r="A13" s="444"/>
      <c r="B13" s="445"/>
      <c r="C13" s="445" t="s">
        <v>785</v>
      </c>
      <c r="D13" s="445"/>
      <c r="E13" s="451"/>
      <c r="F13" s="452"/>
    </row>
    <row r="14" spans="1:6">
      <c r="A14" s="444"/>
      <c r="B14" s="445"/>
      <c r="C14" s="445"/>
      <c r="D14" s="445"/>
      <c r="E14" s="451"/>
      <c r="F14" s="452"/>
    </row>
    <row r="15" spans="1:6">
      <c r="A15" s="444" t="s">
        <v>786</v>
      </c>
      <c r="B15" s="445"/>
      <c r="C15" s="445" t="s">
        <v>787</v>
      </c>
      <c r="D15" s="445" t="s">
        <v>788</v>
      </c>
      <c r="E15" s="451"/>
      <c r="F15" s="452"/>
    </row>
    <row r="16" spans="1:6">
      <c r="A16" s="251" t="s">
        <v>756</v>
      </c>
      <c r="B16" s="252"/>
      <c r="C16" s="252" t="s">
        <v>789</v>
      </c>
      <c r="D16" s="252"/>
      <c r="E16" s="260"/>
      <c r="F16" s="261"/>
    </row>
    <row r="17" spans="1:6">
      <c r="A17" s="251"/>
      <c r="B17" s="252"/>
      <c r="C17" s="252" t="s">
        <v>790</v>
      </c>
      <c r="D17" s="252"/>
      <c r="E17" s="260"/>
      <c r="F17" s="261"/>
    </row>
    <row r="18" spans="1:6">
      <c r="A18" s="251" t="s">
        <v>791</v>
      </c>
      <c r="B18" s="252"/>
      <c r="C18" s="252" t="s">
        <v>792</v>
      </c>
      <c r="D18" s="252"/>
      <c r="E18" s="260"/>
      <c r="F18" s="261"/>
    </row>
    <row r="19" spans="1:6" ht="42.75">
      <c r="A19" s="251" t="s">
        <v>793</v>
      </c>
      <c r="B19" s="252"/>
      <c r="C19" s="252"/>
      <c r="D19" s="252"/>
      <c r="E19" s="260" t="s">
        <v>794</v>
      </c>
      <c r="F19" s="261" t="s">
        <v>794</v>
      </c>
    </row>
    <row r="20" spans="1:6">
      <c r="A20" s="251" t="s">
        <v>371</v>
      </c>
      <c r="B20" s="252"/>
      <c r="C20" s="252" t="s">
        <v>795</v>
      </c>
      <c r="D20" s="252"/>
      <c r="E20" s="260"/>
      <c r="F20" s="261"/>
    </row>
    <row r="21" spans="1:6">
      <c r="A21" s="251"/>
      <c r="B21" s="252"/>
      <c r="C21" s="252" t="s">
        <v>796</v>
      </c>
      <c r="D21" s="252"/>
      <c r="E21" s="260"/>
      <c r="F21" s="261"/>
    </row>
    <row r="22" spans="1:6" ht="16.5" thickBot="1">
      <c r="A22" s="251"/>
      <c r="B22" s="252"/>
      <c r="C22" s="252" t="s">
        <v>797</v>
      </c>
      <c r="D22" s="252"/>
      <c r="E22" s="260"/>
      <c r="F22" s="261"/>
    </row>
    <row r="23" spans="1:6" ht="148.5" customHeight="1" thickBot="1">
      <c r="A23" s="244" t="s">
        <v>798</v>
      </c>
      <c r="B23" s="245" t="s">
        <v>799</v>
      </c>
      <c r="C23" s="245" t="s">
        <v>800</v>
      </c>
      <c r="D23" s="245"/>
      <c r="E23" s="258" t="s">
        <v>801</v>
      </c>
      <c r="F23" s="259" t="s">
        <v>802</v>
      </c>
    </row>
    <row r="24" spans="1:6" ht="16.5" thickBot="1">
      <c r="A24" s="575" t="s">
        <v>803</v>
      </c>
      <c r="B24" s="576" t="s">
        <v>804</v>
      </c>
      <c r="C24" s="577" t="s">
        <v>805</v>
      </c>
      <c r="D24" s="445"/>
      <c r="E24" s="451"/>
      <c r="F24" s="452"/>
    </row>
    <row r="25" spans="1:6">
      <c r="A25" s="578" t="s">
        <v>806</v>
      </c>
      <c r="B25" s="576" t="s">
        <v>807</v>
      </c>
      <c r="C25" s="577" t="s">
        <v>805</v>
      </c>
      <c r="D25" s="445"/>
      <c r="E25" s="451"/>
      <c r="F25" s="452"/>
    </row>
    <row r="26" spans="1:6" ht="16.5" thickBot="1">
      <c r="A26" s="251"/>
      <c r="B26" s="252"/>
      <c r="C26" s="252"/>
      <c r="D26" s="252"/>
      <c r="E26" s="260"/>
      <c r="F26" s="261"/>
    </row>
    <row r="27" spans="1:6" ht="32.25" customHeight="1" thickBot="1">
      <c r="A27" s="578" t="s">
        <v>447</v>
      </c>
      <c r="B27" s="576" t="s">
        <v>808</v>
      </c>
      <c r="C27" s="576"/>
      <c r="D27" s="576" t="s">
        <v>809</v>
      </c>
      <c r="E27" s="579" t="s">
        <v>810</v>
      </c>
      <c r="F27" s="580"/>
    </row>
    <row r="28" spans="1:6" ht="29.25" thickBot="1">
      <c r="A28" s="575" t="s">
        <v>811</v>
      </c>
      <c r="B28" s="576" t="s">
        <v>808</v>
      </c>
      <c r="C28" s="577" t="s">
        <v>812</v>
      </c>
      <c r="D28" s="577" t="s">
        <v>813</v>
      </c>
      <c r="E28" s="581"/>
      <c r="F28" s="582"/>
    </row>
    <row r="29" spans="1:6" ht="29.25" thickBot="1">
      <c r="A29" s="575" t="s">
        <v>528</v>
      </c>
      <c r="B29" s="576" t="s">
        <v>808</v>
      </c>
      <c r="C29" s="577"/>
      <c r="D29" s="577"/>
      <c r="E29" s="581"/>
      <c r="F29" s="582"/>
    </row>
    <row r="30" spans="1:6" ht="29.25" thickBot="1">
      <c r="A30" s="575" t="s">
        <v>528</v>
      </c>
      <c r="B30" s="576" t="s">
        <v>814</v>
      </c>
      <c r="C30" s="583" t="s">
        <v>815</v>
      </c>
      <c r="D30" s="577"/>
      <c r="E30" s="581"/>
      <c r="F30" s="582"/>
    </row>
    <row r="31" spans="1:6" ht="29.25" thickBot="1">
      <c r="A31" s="575" t="s">
        <v>816</v>
      </c>
      <c r="B31" s="576" t="s">
        <v>808</v>
      </c>
      <c r="C31" s="577"/>
      <c r="D31" s="577" t="s">
        <v>809</v>
      </c>
      <c r="E31" s="581"/>
      <c r="F31" s="582"/>
    </row>
    <row r="32" spans="1:6">
      <c r="A32" s="578" t="s">
        <v>817</v>
      </c>
      <c r="B32" s="576" t="s">
        <v>818</v>
      </c>
      <c r="C32" s="576"/>
      <c r="D32" s="577"/>
      <c r="E32" s="581"/>
      <c r="F32" s="582"/>
    </row>
    <row r="33" spans="1:6" ht="28.5">
      <c r="A33" s="575" t="s">
        <v>817</v>
      </c>
      <c r="B33" s="577" t="s">
        <v>819</v>
      </c>
      <c r="C33" s="577" t="s">
        <v>820</v>
      </c>
      <c r="D33" s="577"/>
      <c r="E33" s="581"/>
      <c r="F33" s="582"/>
    </row>
    <row r="34" spans="1:6">
      <c r="A34" s="575" t="s">
        <v>821</v>
      </c>
      <c r="B34" s="577"/>
      <c r="C34" s="577" t="s">
        <v>822</v>
      </c>
      <c r="D34" s="577"/>
      <c r="E34" s="581"/>
      <c r="F34" s="582"/>
    </row>
    <row r="35" spans="1:6" ht="16.5" thickBot="1">
      <c r="A35" s="575" t="s">
        <v>823</v>
      </c>
      <c r="B35" s="577"/>
      <c r="C35" s="577" t="s">
        <v>822</v>
      </c>
      <c r="D35" s="577"/>
      <c r="E35" s="581"/>
      <c r="F35" s="582"/>
    </row>
    <row r="36" spans="1:6" ht="71.25">
      <c r="A36" s="578" t="s">
        <v>824</v>
      </c>
      <c r="B36" s="576" t="s">
        <v>825</v>
      </c>
      <c r="C36" s="576" t="s">
        <v>826</v>
      </c>
      <c r="D36" s="576" t="s">
        <v>827</v>
      </c>
      <c r="E36" s="584" t="s">
        <v>828</v>
      </c>
      <c r="F36" s="580" t="s">
        <v>829</v>
      </c>
    </row>
    <row r="37" spans="1:6" ht="128.25">
      <c r="A37" s="575" t="s">
        <v>830</v>
      </c>
      <c r="B37" s="577" t="s">
        <v>831</v>
      </c>
      <c r="C37" s="577" t="s">
        <v>832</v>
      </c>
      <c r="D37" s="577" t="s">
        <v>833</v>
      </c>
      <c r="E37" s="581" t="s">
        <v>834</v>
      </c>
      <c r="F37" s="582" t="s">
        <v>834</v>
      </c>
    </row>
    <row r="38" spans="1:6" ht="16.5" thickBot="1">
      <c r="A38" s="575" t="s">
        <v>835</v>
      </c>
      <c r="B38" s="577"/>
      <c r="C38" s="577" t="s">
        <v>836</v>
      </c>
      <c r="D38" s="577"/>
      <c r="E38" s="581"/>
      <c r="F38" s="582"/>
    </row>
    <row r="39" spans="1:6" ht="152.25" customHeight="1">
      <c r="A39" s="244" t="s">
        <v>837</v>
      </c>
      <c r="B39" s="245" t="s">
        <v>838</v>
      </c>
      <c r="C39" s="245" t="s">
        <v>839</v>
      </c>
      <c r="D39" s="245" t="s">
        <v>840</v>
      </c>
      <c r="E39" s="260"/>
      <c r="F39" s="261"/>
    </row>
    <row r="40" spans="1:6" ht="42.75">
      <c r="A40" s="444" t="s">
        <v>841</v>
      </c>
      <c r="B40" s="445"/>
      <c r="C40" s="445" t="s">
        <v>842</v>
      </c>
      <c r="D40" s="445" t="s">
        <v>843</v>
      </c>
      <c r="E40" s="260"/>
      <c r="F40" s="261"/>
    </row>
    <row r="41" spans="1:6" ht="85.5">
      <c r="A41" s="444" t="s">
        <v>844</v>
      </c>
      <c r="B41" s="445"/>
      <c r="C41" s="445" t="s">
        <v>845</v>
      </c>
      <c r="D41" s="445"/>
      <c r="E41" s="260"/>
      <c r="F41" s="261"/>
    </row>
    <row r="42" spans="1:6" ht="42.75">
      <c r="A42" s="444" t="s">
        <v>846</v>
      </c>
      <c r="B42" s="445"/>
      <c r="C42" s="445" t="s">
        <v>847</v>
      </c>
      <c r="D42" s="445"/>
      <c r="E42" s="260"/>
      <c r="F42" s="261"/>
    </row>
    <row r="43" spans="1:6" ht="42.75">
      <c r="A43" s="444" t="s">
        <v>848</v>
      </c>
      <c r="B43" s="445"/>
      <c r="C43" s="585" t="s">
        <v>849</v>
      </c>
      <c r="D43" s="445" t="s">
        <v>850</v>
      </c>
      <c r="E43" s="260"/>
      <c r="F43" s="261"/>
    </row>
    <row r="44" spans="1:6" ht="99.75">
      <c r="A44" s="444" t="s">
        <v>678</v>
      </c>
      <c r="B44" s="445"/>
      <c r="C44" s="445" t="s">
        <v>851</v>
      </c>
      <c r="D44" s="445" t="s">
        <v>852</v>
      </c>
      <c r="E44" s="260"/>
      <c r="F44" s="261"/>
    </row>
    <row r="45" spans="1:6" ht="29.25" thickBot="1">
      <c r="A45" s="444" t="s">
        <v>741</v>
      </c>
      <c r="B45" s="445"/>
      <c r="C45" s="445" t="s">
        <v>853</v>
      </c>
      <c r="D45" s="445"/>
      <c r="E45" s="260"/>
      <c r="F45" s="261"/>
    </row>
    <row r="46" spans="1:6" ht="129" thickBot="1">
      <c r="A46" s="244" t="s">
        <v>854</v>
      </c>
      <c r="B46" s="245" t="s">
        <v>855</v>
      </c>
      <c r="C46" s="245"/>
      <c r="D46" s="245" t="s">
        <v>856</v>
      </c>
      <c r="E46" s="258" t="s">
        <v>857</v>
      </c>
      <c r="F46" s="259" t="s">
        <v>858</v>
      </c>
    </row>
    <row r="47" spans="1:6" ht="42.75">
      <c r="A47" s="244" t="s">
        <v>859</v>
      </c>
      <c r="B47" s="245"/>
      <c r="C47" s="245" t="s">
        <v>860</v>
      </c>
      <c r="D47" s="245" t="s">
        <v>861</v>
      </c>
      <c r="E47" s="258"/>
      <c r="F47" s="259"/>
    </row>
    <row r="48" spans="1:6" ht="128.25">
      <c r="A48" s="444" t="s">
        <v>862</v>
      </c>
      <c r="B48" s="445"/>
      <c r="C48" s="445" t="s">
        <v>863</v>
      </c>
      <c r="D48" s="445" t="s">
        <v>864</v>
      </c>
      <c r="E48" s="451"/>
      <c r="F48" s="452"/>
    </row>
    <row r="49" spans="1:6" ht="28.5">
      <c r="A49" s="444" t="s">
        <v>865</v>
      </c>
      <c r="B49" s="445"/>
      <c r="C49" s="445" t="s">
        <v>866</v>
      </c>
      <c r="D49" s="445"/>
      <c r="E49" s="451"/>
      <c r="F49" s="451" t="s">
        <v>867</v>
      </c>
    </row>
    <row r="50" spans="1:6" ht="29.25" thickBot="1">
      <c r="A50" s="444" t="s">
        <v>868</v>
      </c>
      <c r="B50" s="445" t="s">
        <v>869</v>
      </c>
      <c r="C50" s="445" t="s">
        <v>870</v>
      </c>
      <c r="D50" s="445" t="s">
        <v>871</v>
      </c>
      <c r="E50" s="451"/>
      <c r="F50" s="452"/>
    </row>
    <row r="51" spans="1:6">
      <c r="A51" s="244" t="s">
        <v>872</v>
      </c>
      <c r="B51" s="445"/>
      <c r="C51" s="245" t="s">
        <v>1135</v>
      </c>
      <c r="D51" s="245" t="s">
        <v>1136</v>
      </c>
      <c r="E51" s="260"/>
      <c r="F51" s="261"/>
    </row>
    <row r="52" spans="1:6">
      <c r="A52" s="444" t="s">
        <v>449</v>
      </c>
      <c r="B52" s="445"/>
      <c r="C52" s="445" t="s">
        <v>1137</v>
      </c>
      <c r="D52" s="445" t="s">
        <v>1138</v>
      </c>
      <c r="E52" s="260"/>
      <c r="F52" s="261"/>
    </row>
    <row r="53" spans="1:6">
      <c r="A53" s="444" t="s">
        <v>873</v>
      </c>
      <c r="B53" s="445"/>
      <c r="C53" s="445"/>
      <c r="D53" s="445" t="s">
        <v>1139</v>
      </c>
      <c r="E53" s="260"/>
      <c r="F53" s="261"/>
    </row>
    <row r="54" spans="1:6" ht="16.5" thickBot="1">
      <c r="A54" s="444" t="s">
        <v>874</v>
      </c>
      <c r="B54" s="445"/>
      <c r="C54" s="445" t="s">
        <v>1141</v>
      </c>
      <c r="D54" s="445" t="s">
        <v>1140</v>
      </c>
      <c r="E54" s="260"/>
      <c r="F54" s="261"/>
    </row>
    <row r="55" spans="1:6">
      <c r="A55" s="244" t="s">
        <v>875</v>
      </c>
      <c r="B55" s="245"/>
      <c r="C55" s="245"/>
      <c r="D55" s="245" t="s">
        <v>876</v>
      </c>
      <c r="E55" s="258"/>
      <c r="F55" s="259"/>
    </row>
    <row r="56" spans="1:6">
      <c r="A56" s="444" t="s">
        <v>877</v>
      </c>
      <c r="B56" s="445"/>
      <c r="C56" s="445"/>
      <c r="D56" s="445" t="s">
        <v>878</v>
      </c>
      <c r="E56" s="451"/>
      <c r="F56" s="452"/>
    </row>
    <row r="57" spans="1:6">
      <c r="A57" s="444" t="s">
        <v>760</v>
      </c>
      <c r="B57" s="445"/>
      <c r="C57" s="445" t="s">
        <v>879</v>
      </c>
      <c r="D57" s="445"/>
      <c r="E57" s="451"/>
      <c r="F57" s="452"/>
    </row>
    <row r="58" spans="1:6" ht="57">
      <c r="A58" s="444" t="s">
        <v>758</v>
      </c>
      <c r="B58" s="445"/>
      <c r="C58" s="445" t="s">
        <v>880</v>
      </c>
      <c r="D58" s="445" t="s">
        <v>881</v>
      </c>
      <c r="E58" s="451" t="s">
        <v>882</v>
      </c>
      <c r="F58" s="452" t="s">
        <v>882</v>
      </c>
    </row>
    <row r="59" spans="1:6" ht="57.75" thickBot="1">
      <c r="A59" s="444" t="s">
        <v>883</v>
      </c>
      <c r="B59" s="445"/>
      <c r="C59" s="445" t="s">
        <v>884</v>
      </c>
      <c r="D59" s="445"/>
      <c r="E59" s="451"/>
      <c r="F59" s="452"/>
    </row>
    <row r="60" spans="1:6" ht="29.25" thickBot="1">
      <c r="A60" s="578" t="s">
        <v>515</v>
      </c>
      <c r="B60" s="576" t="s">
        <v>885</v>
      </c>
      <c r="C60" s="252"/>
      <c r="D60" s="252"/>
      <c r="E60" s="260"/>
      <c r="F60" s="261"/>
    </row>
    <row r="61" spans="1:6">
      <c r="A61" s="244"/>
      <c r="B61" s="245"/>
      <c r="C61" s="245"/>
      <c r="D61" s="245"/>
      <c r="E61" s="258"/>
      <c r="F61" s="259"/>
    </row>
    <row r="62" spans="1:6">
      <c r="A62" s="251"/>
      <c r="B62" s="252"/>
      <c r="C62" s="252"/>
      <c r="D62" s="252"/>
      <c r="E62" s="260"/>
      <c r="F62" s="261"/>
    </row>
    <row r="63" spans="1:6" ht="16.5" thickBot="1">
      <c r="A63" s="988" t="s">
        <v>176</v>
      </c>
      <c r="B63" s="989"/>
      <c r="C63" s="989"/>
      <c r="D63" s="989"/>
      <c r="E63" s="989"/>
      <c r="F63" s="990"/>
    </row>
    <row r="64" spans="1:6" ht="16.5" thickTop="1"/>
  </sheetData>
  <sheetProtection insertRows="0" deleteRows="0"/>
  <mergeCells count="9">
    <mergeCell ref="A1:B1"/>
    <mergeCell ref="A3:F3"/>
    <mergeCell ref="C1:F1"/>
    <mergeCell ref="A63:F63"/>
    <mergeCell ref="C4:D4"/>
    <mergeCell ref="A4:A5"/>
    <mergeCell ref="B4:B5"/>
    <mergeCell ref="E4:E5"/>
    <mergeCell ref="F4:F5"/>
  </mergeCells>
  <printOptions horizontalCentered="1"/>
  <pageMargins left="0.23622047244094499" right="0.23622047244094499" top="0.74803149606299202" bottom="0.74803149606299202" header="0" footer="0"/>
  <pageSetup paperSize="9" scale="57"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7"/>
  <sheetViews>
    <sheetView showGridLines="0" zoomScale="70" zoomScaleNormal="70" zoomScalePageLayoutView="50" workbookViewId="0">
      <selection activeCell="B7" sqref="B7"/>
    </sheetView>
  </sheetViews>
  <sheetFormatPr defaultRowHeight="15.75"/>
  <cols>
    <col min="1" max="1" width="43" style="1" customWidth="1"/>
    <col min="2" max="3" width="38.140625" style="1" customWidth="1"/>
    <col min="4" max="4" width="49" style="1" customWidth="1"/>
    <col min="5" max="5" width="29.5703125" style="1" customWidth="1"/>
    <col min="6" max="6" width="48.28515625" style="1" customWidth="1"/>
    <col min="7" max="16384" width="9.140625" style="1"/>
  </cols>
  <sheetData>
    <row r="1" spans="1:6" s="2" customFormat="1" ht="18.75">
      <c r="A1" s="329" t="s">
        <v>57</v>
      </c>
      <c r="B1" s="323" t="str">
        <f>[0]!Name</f>
        <v>Институт по физика на твърдото тяло (ИФТТ)</v>
      </c>
      <c r="C1" s="323"/>
      <c r="D1" s="331"/>
      <c r="E1" s="323"/>
      <c r="F1" s="324"/>
    </row>
    <row r="2" spans="1:6" s="2" customFormat="1" ht="21.75" customHeight="1">
      <c r="E2" s="330"/>
      <c r="F2" s="330"/>
    </row>
    <row r="3" spans="1:6" s="7" customFormat="1" ht="37.5" customHeight="1" thickBot="1">
      <c r="A3" s="1070" t="s">
        <v>324</v>
      </c>
      <c r="B3" s="1070"/>
      <c r="C3" s="1070"/>
      <c r="D3" s="1070"/>
      <c r="E3" s="60"/>
      <c r="F3" s="60"/>
    </row>
    <row r="4" spans="1:6" customFormat="1" ht="17.25" thickTop="1" thickBot="1">
      <c r="A4" s="1073" t="s">
        <v>190</v>
      </c>
      <c r="B4" s="1075" t="s">
        <v>191</v>
      </c>
      <c r="C4" s="1071" t="s">
        <v>192</v>
      </c>
      <c r="D4" s="1072"/>
    </row>
    <row r="5" spans="1:6" s="469" customFormat="1" ht="32.25" thickBot="1">
      <c r="A5" s="1074"/>
      <c r="B5" s="1076"/>
      <c r="C5" s="325" t="s">
        <v>357</v>
      </c>
      <c r="D5" s="480" t="s">
        <v>358</v>
      </c>
    </row>
    <row r="6" spans="1:6" customFormat="1" ht="16.5" thickBot="1">
      <c r="A6" s="325" t="s">
        <v>83</v>
      </c>
      <c r="B6" s="325" t="s">
        <v>84</v>
      </c>
      <c r="C6" s="325" t="s">
        <v>85</v>
      </c>
      <c r="D6" s="187" t="s">
        <v>86</v>
      </c>
    </row>
    <row r="7" spans="1:6" ht="16.5" thickBot="1">
      <c r="A7" s="574">
        <v>25</v>
      </c>
      <c r="B7" s="574">
        <v>33</v>
      </c>
      <c r="C7" s="586">
        <v>103</v>
      </c>
      <c r="D7" s="587">
        <v>47</v>
      </c>
    </row>
  </sheetData>
  <sheetProtection insertRows="0" deleteRows="0"/>
  <mergeCells count="4">
    <mergeCell ref="A3:D3"/>
    <mergeCell ref="C4:D4"/>
    <mergeCell ref="A4:A5"/>
    <mergeCell ref="B4:B5"/>
  </mergeCells>
  <printOptions horizontalCentered="1"/>
  <pageMargins left="0.23622047244094499" right="0.23622047244094499" top="0.74803149606299202" bottom="0.74803149606299202" header="0" footer="0"/>
  <pageSetup paperSize="9" scale="71"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70"/>
  <sheetViews>
    <sheetView showGridLines="0" zoomScale="80" zoomScaleNormal="80" zoomScalePageLayoutView="60" workbookViewId="0">
      <selection activeCell="F12" sqref="F12"/>
    </sheetView>
  </sheetViews>
  <sheetFormatPr defaultRowHeight="15.75"/>
  <cols>
    <col min="1" max="1" width="19.140625" style="1" customWidth="1"/>
    <col min="2" max="2" width="23.28515625" style="1" customWidth="1"/>
    <col min="3" max="3" width="27.85546875" style="1" customWidth="1"/>
    <col min="4" max="4" width="75.140625" style="1" customWidth="1"/>
    <col min="5" max="16384" width="9.140625" style="1"/>
  </cols>
  <sheetData>
    <row r="1" spans="1:4" s="96" customFormat="1" ht="16.5">
      <c r="A1" s="1077" t="s">
        <v>57</v>
      </c>
      <c r="B1" s="1077"/>
      <c r="C1" s="1078" t="str">
        <f>[0]!Name</f>
        <v>Институт по физика на твърдото тяло (ИФТТ)</v>
      </c>
      <c r="D1" s="1078"/>
    </row>
    <row r="2" spans="1:4" s="2" customFormat="1" ht="21.75" customHeight="1"/>
    <row r="3" spans="1:4" s="7" customFormat="1" ht="57.75" customHeight="1">
      <c r="A3" s="887" t="s">
        <v>325</v>
      </c>
      <c r="B3" s="887"/>
      <c r="C3" s="887"/>
      <c r="D3" s="887"/>
    </row>
    <row r="4" spans="1:4" s="7" customFormat="1" ht="14.25" customHeight="1" thickBot="1">
      <c r="A4" s="1085" t="s">
        <v>193</v>
      </c>
      <c r="B4" s="1085"/>
      <c r="C4" s="1086"/>
      <c r="D4" s="1086"/>
    </row>
    <row r="5" spans="1:4" s="7" customFormat="1" ht="13.5" customHeight="1" thickTop="1" thickBot="1">
      <c r="A5" s="333" t="s">
        <v>17</v>
      </c>
      <c r="B5" s="334" t="s">
        <v>18</v>
      </c>
      <c r="C5" s="332"/>
      <c r="D5" s="332"/>
    </row>
    <row r="6" spans="1:4" s="7" customFormat="1" ht="12" customHeight="1">
      <c r="A6" s="343" t="s">
        <v>194</v>
      </c>
      <c r="B6" s="343" t="s">
        <v>195</v>
      </c>
      <c r="C6" s="332"/>
      <c r="D6" s="332"/>
    </row>
    <row r="7" spans="1:4" s="7" customFormat="1" ht="26.25" customHeight="1" thickBot="1">
      <c r="A7" s="332"/>
      <c r="B7" s="332"/>
      <c r="C7" s="332"/>
      <c r="D7" s="332"/>
    </row>
    <row r="8" spans="1:4" ht="18.75" customHeight="1" thickTop="1" thickBot="1">
      <c r="A8" s="1079" t="s">
        <v>16</v>
      </c>
      <c r="B8" s="1080"/>
      <c r="C8" s="1081" t="s">
        <v>223</v>
      </c>
      <c r="D8" s="1083" t="s">
        <v>4</v>
      </c>
    </row>
    <row r="9" spans="1:4" ht="74.25" customHeight="1" thickBot="1">
      <c r="A9" s="94" t="s">
        <v>222</v>
      </c>
      <c r="B9" s="95" t="s">
        <v>221</v>
      </c>
      <c r="C9" s="1082"/>
      <c r="D9" s="1084"/>
    </row>
    <row r="10" spans="1:4" ht="16.5" thickBot="1">
      <c r="A10" s="188" t="s">
        <v>83</v>
      </c>
      <c r="B10" s="189" t="s">
        <v>84</v>
      </c>
      <c r="C10" s="190" t="s">
        <v>85</v>
      </c>
      <c r="D10" s="191" t="s">
        <v>86</v>
      </c>
    </row>
    <row r="11" spans="1:4" s="12" customFormat="1" ht="15" thickTop="1">
      <c r="A11" s="335" t="s">
        <v>573</v>
      </c>
      <c r="B11" s="336" t="s">
        <v>574</v>
      </c>
      <c r="C11" s="337" t="s">
        <v>583</v>
      </c>
      <c r="D11" s="338" t="s">
        <v>575</v>
      </c>
    </row>
    <row r="12" spans="1:4" s="12" customFormat="1" ht="28.5">
      <c r="A12" s="335" t="s">
        <v>580</v>
      </c>
      <c r="B12" s="453" t="s">
        <v>581</v>
      </c>
      <c r="C12" s="337" t="s">
        <v>582</v>
      </c>
      <c r="D12" s="338" t="s">
        <v>579</v>
      </c>
    </row>
    <row r="13" spans="1:4" s="12" customFormat="1" ht="42.75">
      <c r="A13" s="335" t="s">
        <v>588</v>
      </c>
      <c r="B13" s="453" t="s">
        <v>581</v>
      </c>
      <c r="C13" s="337" t="s">
        <v>582</v>
      </c>
      <c r="D13" s="338" t="s">
        <v>589</v>
      </c>
    </row>
    <row r="14" spans="1:4" s="12" customFormat="1" ht="14.25">
      <c r="A14" s="487" t="s">
        <v>587</v>
      </c>
      <c r="B14" s="488" t="s">
        <v>581</v>
      </c>
      <c r="C14" s="339" t="s">
        <v>586</v>
      </c>
      <c r="D14" s="340" t="s">
        <v>585</v>
      </c>
    </row>
    <row r="15" spans="1:4" s="12" customFormat="1" ht="14.25">
      <c r="A15" s="537" t="s">
        <v>635</v>
      </c>
      <c r="B15" s="538" t="s">
        <v>638</v>
      </c>
      <c r="C15" s="539" t="s">
        <v>636</v>
      </c>
      <c r="D15" s="540" t="s">
        <v>637</v>
      </c>
    </row>
    <row r="16" spans="1:4" s="532" customFormat="1" ht="14.25">
      <c r="A16" s="541"/>
      <c r="B16" s="541"/>
      <c r="C16" s="542"/>
      <c r="D16" s="542"/>
    </row>
    <row r="17" spans="1:4" s="12" customFormat="1" ht="15.75" customHeight="1" thickBot="1">
      <c r="A17" s="988" t="s">
        <v>176</v>
      </c>
      <c r="B17" s="989"/>
      <c r="C17" s="989"/>
      <c r="D17" s="990"/>
    </row>
    <row r="18" spans="1:4" s="12" customFormat="1" ht="15" thickTop="1"/>
    <row r="19" spans="1:4" s="12" customFormat="1" ht="14.25"/>
    <row r="20" spans="1:4" s="12" customFormat="1" ht="14.25"/>
    <row r="21" spans="1:4" s="12" customFormat="1" ht="14.25"/>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sheetData>
  <sheetProtection insertRows="0" deleteRows="0"/>
  <mergeCells count="8">
    <mergeCell ref="A17:D17"/>
    <mergeCell ref="A1:B1"/>
    <mergeCell ref="A3:D3"/>
    <mergeCell ref="C1:D1"/>
    <mergeCell ref="A8:B8"/>
    <mergeCell ref="C8:C9"/>
    <mergeCell ref="D8:D9"/>
    <mergeCell ref="A4:D4"/>
  </mergeCells>
  <printOptions horizontalCentered="1"/>
  <pageMargins left="0.23622047244094499" right="0.23622047244094499" top="0.94488188976377996" bottom="0.74803149606299202" header="0" footer="0"/>
  <pageSetup paperSize="9" scale="90"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D85"/>
  <sheetViews>
    <sheetView showGridLines="0" zoomScale="80" zoomScaleNormal="80" zoomScalePageLayoutView="60" workbookViewId="0">
      <selection activeCell="A11" sqref="A11:D11"/>
    </sheetView>
  </sheetViews>
  <sheetFormatPr defaultRowHeight="15.75"/>
  <cols>
    <col min="1" max="1" width="16.5703125" style="1" customWidth="1"/>
    <col min="2" max="2" width="22.7109375" style="1" customWidth="1"/>
    <col min="3" max="3" width="27.85546875" style="1" customWidth="1"/>
    <col min="4" max="4" width="75.140625" style="1" customWidth="1"/>
    <col min="5" max="16384" width="9.140625" style="1"/>
  </cols>
  <sheetData>
    <row r="1" spans="1:4" s="96" customFormat="1" ht="16.5">
      <c r="A1" s="1077" t="s">
        <v>57</v>
      </c>
      <c r="B1" s="1077"/>
      <c r="C1" s="1078" t="str">
        <f>[0]!Name</f>
        <v>Институт по физика на твърдото тяло (ИФТТ)</v>
      </c>
      <c r="D1" s="1078"/>
    </row>
    <row r="2" spans="1:4" s="2" customFormat="1" ht="21.75" customHeight="1"/>
    <row r="3" spans="1:4" s="7" customFormat="1" ht="54" customHeight="1">
      <c r="A3" s="887" t="s">
        <v>326</v>
      </c>
      <c r="B3" s="887"/>
      <c r="C3" s="887"/>
      <c r="D3" s="887"/>
    </row>
    <row r="4" spans="1:4" s="7" customFormat="1" ht="14.25" customHeight="1" thickBot="1">
      <c r="A4" s="1085" t="s">
        <v>193</v>
      </c>
      <c r="B4" s="1085"/>
      <c r="C4" s="1086"/>
      <c r="D4" s="1086"/>
    </row>
    <row r="5" spans="1:4" s="7" customFormat="1" ht="13.5" customHeight="1" thickTop="1" thickBot="1">
      <c r="A5" s="333" t="s">
        <v>17</v>
      </c>
      <c r="B5" s="334" t="s">
        <v>18</v>
      </c>
      <c r="C5" s="332"/>
      <c r="D5" s="332"/>
    </row>
    <row r="6" spans="1:4" s="7" customFormat="1" ht="12" customHeight="1">
      <c r="A6" s="343" t="s">
        <v>194</v>
      </c>
      <c r="B6" s="343" t="s">
        <v>195</v>
      </c>
      <c r="C6" s="332"/>
      <c r="D6" s="332"/>
    </row>
    <row r="7" spans="1:4" s="7" customFormat="1" ht="30.75" customHeight="1" thickBot="1">
      <c r="A7" s="309"/>
      <c r="B7" s="309"/>
      <c r="C7" s="309"/>
      <c r="D7" s="309"/>
    </row>
    <row r="8" spans="1:4" ht="18.75" customHeight="1" thickTop="1" thickBot="1">
      <c r="A8" s="1079" t="s">
        <v>16</v>
      </c>
      <c r="B8" s="1080"/>
      <c r="C8" s="1081" t="s">
        <v>167</v>
      </c>
      <c r="D8" s="1083" t="s">
        <v>4</v>
      </c>
    </row>
    <row r="9" spans="1:4" ht="42" customHeight="1" thickBot="1">
      <c r="A9" s="94" t="s">
        <v>17</v>
      </c>
      <c r="B9" s="95" t="s">
        <v>18</v>
      </c>
      <c r="C9" s="1082"/>
      <c r="D9" s="1084"/>
    </row>
    <row r="10" spans="1:4" ht="16.5" thickBot="1">
      <c r="A10" s="90" t="s">
        <v>83</v>
      </c>
      <c r="B10" s="91" t="s">
        <v>84</v>
      </c>
      <c r="C10" s="92" t="s">
        <v>85</v>
      </c>
      <c r="D10" s="93" t="s">
        <v>86</v>
      </c>
    </row>
    <row r="11" spans="1:4" s="12" customFormat="1" ht="15" thickTop="1">
      <c r="A11" s="335" t="s">
        <v>576</v>
      </c>
      <c r="B11" s="336" t="s">
        <v>577</v>
      </c>
      <c r="C11" s="337" t="s">
        <v>584</v>
      </c>
      <c r="D11" s="338" t="s">
        <v>578</v>
      </c>
    </row>
    <row r="12" spans="1:4" s="12" customFormat="1" ht="28.5">
      <c r="A12" s="533" t="s">
        <v>627</v>
      </c>
      <c r="B12" s="534" t="s">
        <v>581</v>
      </c>
      <c r="C12" s="535" t="s">
        <v>586</v>
      </c>
      <c r="D12" s="536" t="s">
        <v>628</v>
      </c>
    </row>
    <row r="13" spans="1:4" s="12" customFormat="1" ht="14.25">
      <c r="A13" s="341"/>
      <c r="B13" s="342"/>
      <c r="C13" s="339"/>
      <c r="D13" s="340"/>
    </row>
    <row r="14" spans="1:4" s="12" customFormat="1" ht="14.25">
      <c r="A14" s="341"/>
      <c r="B14" s="342"/>
      <c r="C14" s="339"/>
      <c r="D14" s="340"/>
    </row>
    <row r="15" spans="1:4" s="12" customFormat="1" ht="14.25">
      <c r="A15" s="341"/>
      <c r="B15" s="342"/>
      <c r="C15" s="339"/>
      <c r="D15" s="340"/>
    </row>
    <row r="16" spans="1:4" s="12" customFormat="1" thickBot="1">
      <c r="A16" s="988" t="s">
        <v>176</v>
      </c>
      <c r="B16" s="989"/>
      <c r="C16" s="989"/>
      <c r="D16" s="990"/>
    </row>
    <row r="17" s="12" customFormat="1" ht="15" thickTop="1"/>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sheetData>
  <sheetProtection insertRows="0" deleteRows="0"/>
  <mergeCells count="8">
    <mergeCell ref="A16:D16"/>
    <mergeCell ref="A1:B1"/>
    <mergeCell ref="C1:D1"/>
    <mergeCell ref="A3:D3"/>
    <mergeCell ref="A8:B8"/>
    <mergeCell ref="C8:C9"/>
    <mergeCell ref="D8:D9"/>
    <mergeCell ref="A4:D4"/>
  </mergeCells>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8"/>
  <sheetViews>
    <sheetView showGridLines="0" topLeftCell="A10" zoomScale="80" zoomScaleNormal="80" zoomScalePageLayoutView="80" workbookViewId="0">
      <selection activeCell="I16" sqref="I16"/>
    </sheetView>
  </sheetViews>
  <sheetFormatPr defaultRowHeight="15.75"/>
  <cols>
    <col min="1" max="1" width="44.42578125" style="1" customWidth="1"/>
    <col min="2" max="2" width="12.28515625" style="1" customWidth="1"/>
    <col min="3" max="3" width="13.85546875" style="1" customWidth="1"/>
    <col min="4" max="6" width="9.140625" style="1"/>
    <col min="7" max="7" width="7.7109375" style="1" customWidth="1"/>
    <col min="8" max="8" width="13.7109375" style="39" customWidth="1"/>
    <col min="9" max="9" width="13.5703125" style="39" customWidth="1"/>
    <col min="10" max="16384" width="9.140625" style="1"/>
  </cols>
  <sheetData>
    <row r="1" spans="1:24" s="27" customFormat="1" ht="22.5" customHeight="1">
      <c r="A1" s="28" t="s">
        <v>57</v>
      </c>
      <c r="B1" s="871" t="str">
        <f>[0]!Name</f>
        <v>Институт по физика на твърдото тяло (ИФТТ)</v>
      </c>
      <c r="C1" s="871"/>
      <c r="D1" s="871"/>
      <c r="E1" s="871"/>
      <c r="F1" s="871"/>
      <c r="G1" s="871"/>
      <c r="H1" s="871"/>
      <c r="I1" s="871"/>
      <c r="J1" s="26"/>
      <c r="K1" s="26"/>
      <c r="L1" s="26"/>
      <c r="M1" s="26"/>
      <c r="N1" s="26"/>
      <c r="O1" s="26"/>
      <c r="P1" s="26"/>
      <c r="Q1" s="26"/>
      <c r="R1" s="26"/>
      <c r="S1" s="26"/>
      <c r="T1" s="26"/>
      <c r="U1" s="26"/>
      <c r="V1" s="26"/>
      <c r="W1" s="26"/>
      <c r="X1" s="26"/>
    </row>
    <row r="2" spans="1:24" s="7" customFormat="1" ht="27.75" customHeight="1">
      <c r="A2" s="25"/>
      <c r="B2" s="25"/>
      <c r="C2" s="25"/>
      <c r="D2" s="25"/>
      <c r="H2" s="38"/>
      <c r="I2" s="38"/>
    </row>
    <row r="3" spans="1:24" s="7" customFormat="1" ht="74.25" customHeight="1">
      <c r="A3" s="870" t="s">
        <v>294</v>
      </c>
      <c r="B3" s="870"/>
      <c r="C3" s="870"/>
      <c r="D3" s="870"/>
      <c r="E3" s="870"/>
      <c r="F3" s="870"/>
      <c r="G3" s="870"/>
      <c r="H3" s="870"/>
      <c r="I3" s="870"/>
    </row>
    <row r="4" spans="1:24" s="7" customFormat="1" ht="30" customHeight="1" thickBot="1">
      <c r="A4" s="33"/>
      <c r="B4" s="33"/>
      <c r="C4" s="33"/>
      <c r="D4" s="33"/>
      <c r="E4" s="33"/>
      <c r="F4" s="33"/>
      <c r="H4" s="38"/>
      <c r="I4" s="38"/>
    </row>
    <row r="5" spans="1:24" s="7" customFormat="1" ht="53.25" customHeight="1" thickTop="1">
      <c r="A5" s="37"/>
      <c r="H5" s="42" t="s">
        <v>88</v>
      </c>
      <c r="I5" s="43" t="s">
        <v>89</v>
      </c>
    </row>
    <row r="6" spans="1:24" s="7" customFormat="1" ht="18" customHeight="1" thickBot="1">
      <c r="A6" s="37"/>
      <c r="H6" s="44" t="s">
        <v>87</v>
      </c>
      <c r="I6" s="45" t="s">
        <v>87</v>
      </c>
    </row>
    <row r="7" spans="1:24" s="7" customFormat="1" ht="36" customHeight="1" thickTop="1">
      <c r="A7" s="875" t="s">
        <v>340</v>
      </c>
      <c r="B7" s="876"/>
      <c r="C7" s="876"/>
      <c r="D7" s="876"/>
      <c r="E7" s="876"/>
      <c r="F7" s="876"/>
      <c r="G7" s="877"/>
      <c r="H7" s="143">
        <v>135</v>
      </c>
      <c r="I7" s="138">
        <v>50</v>
      </c>
    </row>
    <row r="8" spans="1:24" s="7" customFormat="1" ht="45.75" customHeight="1">
      <c r="A8" s="878" t="s">
        <v>341</v>
      </c>
      <c r="B8" s="879"/>
      <c r="C8" s="879"/>
      <c r="D8" s="879"/>
      <c r="E8" s="879"/>
      <c r="F8" s="879"/>
      <c r="G8" s="880"/>
      <c r="H8" s="139">
        <v>116</v>
      </c>
      <c r="I8" s="140">
        <v>38</v>
      </c>
    </row>
    <row r="9" spans="1:24" s="7" customFormat="1" ht="36" customHeight="1">
      <c r="A9" s="881" t="s">
        <v>342</v>
      </c>
      <c r="B9" s="882"/>
      <c r="C9" s="882"/>
      <c r="D9" s="882"/>
      <c r="E9" s="882"/>
      <c r="F9" s="882"/>
      <c r="G9" s="883"/>
      <c r="H9" s="141">
        <v>23</v>
      </c>
      <c r="I9" s="142">
        <v>10</v>
      </c>
    </row>
    <row r="10" spans="1:24" s="7" customFormat="1" ht="36" customHeight="1">
      <c r="A10" s="884" t="s">
        <v>343</v>
      </c>
      <c r="B10" s="873"/>
      <c r="C10" s="873"/>
      <c r="D10" s="873"/>
      <c r="E10" s="873"/>
      <c r="F10" s="873"/>
      <c r="G10" s="874"/>
      <c r="H10" s="139">
        <v>6</v>
      </c>
      <c r="I10" s="140"/>
    </row>
    <row r="11" spans="1:24" s="7" customFormat="1" ht="36" customHeight="1">
      <c r="A11" s="885" t="s">
        <v>344</v>
      </c>
      <c r="B11" s="882"/>
      <c r="C11" s="882"/>
      <c r="D11" s="882"/>
      <c r="E11" s="882"/>
      <c r="F11" s="882"/>
      <c r="G11" s="883"/>
      <c r="H11" s="141"/>
      <c r="I11" s="142"/>
    </row>
    <row r="12" spans="1:24" s="7" customFormat="1" ht="36" customHeight="1">
      <c r="A12" s="872" t="s">
        <v>345</v>
      </c>
      <c r="B12" s="873"/>
      <c r="C12" s="873"/>
      <c r="D12" s="873"/>
      <c r="E12" s="873"/>
      <c r="F12" s="873"/>
      <c r="G12" s="874"/>
      <c r="H12" s="139"/>
      <c r="I12" s="140"/>
    </row>
    <row r="13" spans="1:24" s="7" customFormat="1" ht="36" customHeight="1">
      <c r="A13" s="460" t="s">
        <v>346</v>
      </c>
      <c r="B13" s="461"/>
      <c r="C13" s="461"/>
      <c r="D13" s="461"/>
      <c r="E13" s="461"/>
      <c r="F13" s="461"/>
      <c r="G13" s="462"/>
      <c r="H13" s="141">
        <v>5</v>
      </c>
      <c r="I13" s="142"/>
    </row>
    <row r="14" spans="1:24" s="7" customFormat="1" ht="36" customHeight="1">
      <c r="A14" s="474" t="s">
        <v>347</v>
      </c>
      <c r="B14" s="463"/>
      <c r="C14" s="463"/>
      <c r="D14" s="463"/>
      <c r="E14" s="463"/>
      <c r="F14" s="463"/>
      <c r="G14" s="464"/>
      <c r="H14" s="139">
        <v>12</v>
      </c>
      <c r="I14" s="140">
        <v>1</v>
      </c>
    </row>
    <row r="15" spans="1:24" s="7" customFormat="1" ht="36" customHeight="1">
      <c r="A15" s="861" t="s">
        <v>360</v>
      </c>
      <c r="B15" s="862"/>
      <c r="C15" s="862"/>
      <c r="D15" s="862"/>
      <c r="E15" s="862"/>
      <c r="F15" s="862"/>
      <c r="G15" s="863"/>
      <c r="H15" s="141">
        <v>95</v>
      </c>
      <c r="I15" s="142">
        <v>30</v>
      </c>
    </row>
    <row r="16" spans="1:24" s="7" customFormat="1" ht="36" customHeight="1" thickBot="1">
      <c r="A16" s="864" t="s">
        <v>295</v>
      </c>
      <c r="B16" s="865"/>
      <c r="C16" s="865"/>
      <c r="D16" s="865"/>
      <c r="E16" s="865"/>
      <c r="F16" s="865"/>
      <c r="G16" s="866"/>
      <c r="H16" s="475">
        <v>1206</v>
      </c>
      <c r="I16" s="297"/>
    </row>
    <row r="17" spans="1:9" s="7" customFormat="1" ht="26.25" customHeight="1" thickTop="1" thickBot="1">
      <c r="A17" s="867" t="s">
        <v>90</v>
      </c>
      <c r="B17" s="868"/>
      <c r="C17" s="868"/>
      <c r="D17" s="868"/>
      <c r="E17" s="868"/>
      <c r="F17" s="868"/>
      <c r="G17" s="869"/>
      <c r="H17" s="40">
        <f>SUM(H7,H9:H14)</f>
        <v>181</v>
      </c>
      <c r="I17" s="41">
        <f>SUM(I7,I9:I14)</f>
        <v>61</v>
      </c>
    </row>
    <row r="18" spans="1:9" ht="16.5" thickTop="1"/>
  </sheetData>
  <sheetProtection selectLockedCells="1"/>
  <mergeCells count="11">
    <mergeCell ref="A15:G15"/>
    <mergeCell ref="A16:G16"/>
    <mergeCell ref="A17:G17"/>
    <mergeCell ref="A3:I3"/>
    <mergeCell ref="B1:I1"/>
    <mergeCell ref="A12:G12"/>
    <mergeCell ref="A7:G7"/>
    <mergeCell ref="A8:G8"/>
    <mergeCell ref="A9:G9"/>
    <mergeCell ref="A10:G10"/>
    <mergeCell ref="A11:G11"/>
  </mergeCells>
  <conditionalFormatting sqref="H7">
    <cfRule type="expression" dxfId="488" priority="4">
      <formula>H7&lt;H8</formula>
    </cfRule>
  </conditionalFormatting>
  <conditionalFormatting sqref="I7">
    <cfRule type="expression" dxfId="487" priority="3">
      <formula>I7&lt;I8</formula>
    </cfRule>
  </conditionalFormatting>
  <conditionalFormatting sqref="H7">
    <cfRule type="expression" dxfId="486" priority="2">
      <formula>H7&lt;H8</formula>
    </cfRule>
  </conditionalFormatting>
  <conditionalFormatting sqref="I7">
    <cfRule type="expression" dxfId="485" priority="1">
      <formula>I7&lt;I8</formula>
    </cfRule>
  </conditionalFormatting>
  <dataValidations count="2">
    <dataValidation type="whole" operator="lessThanOrEqual" showInputMessage="1" showErrorMessage="1" errorTitle="g" error="Броят на тези публикации трябва да е по по-малък или равен на горния брой." sqref="H8">
      <formula1>H7</formula1>
    </dataValidation>
    <dataValidation type="whole" operator="lessThanOrEqual" showInputMessage="1" showErrorMessage="1" error="Броят на тези публикации трябва да е по по-малък или равен на горния брой." sqref="I8">
      <formula1>I7</formula1>
    </dataValidation>
  </dataValidations>
  <printOptions horizontalCentered="1"/>
  <pageMargins left="0.23622047244094499" right="0.23622047244094499" top="0.74803149606299202" bottom="0.74803149606299202" header="0" footer="0"/>
  <pageSetup paperSize="9" scale="80"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53"/>
  <sheetViews>
    <sheetView showGridLines="0" topLeftCell="A80" zoomScale="80" zoomScaleNormal="80" zoomScalePageLayoutView="60" workbookViewId="0">
      <selection activeCell="B72" sqref="B72"/>
    </sheetView>
  </sheetViews>
  <sheetFormatPr defaultRowHeight="15.75"/>
  <cols>
    <col min="1" max="1" width="17.42578125" style="1" customWidth="1"/>
    <col min="2" max="2" width="22.28515625" style="1" customWidth="1"/>
    <col min="3" max="3" width="27.140625" style="1" customWidth="1"/>
    <col min="4" max="4" width="32.140625" style="1" customWidth="1"/>
    <col min="5" max="5" width="42.5703125" style="1" customWidth="1"/>
    <col min="6" max="16384" width="9.140625" style="1"/>
  </cols>
  <sheetData>
    <row r="1" spans="1:5" s="96" customFormat="1" ht="16.5">
      <c r="A1" s="1077" t="s">
        <v>57</v>
      </c>
      <c r="B1" s="1077"/>
      <c r="C1" s="1078" t="str">
        <f>[0]!Name</f>
        <v>Институт по физика на твърдото тяло (ИФТТ)</v>
      </c>
      <c r="D1" s="1078"/>
      <c r="E1" s="1078"/>
    </row>
    <row r="2" spans="1:5" s="2" customFormat="1" ht="21.75" customHeight="1"/>
    <row r="3" spans="1:5" s="7" customFormat="1" ht="62.25" customHeight="1">
      <c r="A3" s="887" t="s">
        <v>327</v>
      </c>
      <c r="B3" s="887"/>
      <c r="C3" s="887"/>
      <c r="D3" s="887"/>
      <c r="E3" s="887"/>
    </row>
    <row r="4" spans="1:5" s="7" customFormat="1" ht="14.25" customHeight="1" thickBot="1">
      <c r="A4" s="1086" t="s">
        <v>193</v>
      </c>
      <c r="B4" s="1086"/>
      <c r="C4" s="1086"/>
      <c r="D4" s="1086"/>
      <c r="E4" s="1086"/>
    </row>
    <row r="5" spans="1:5" s="7" customFormat="1" ht="13.5" customHeight="1" thickBot="1">
      <c r="A5" s="333" t="s">
        <v>17</v>
      </c>
      <c r="B5" s="334" t="s">
        <v>18</v>
      </c>
      <c r="C5" s="332"/>
      <c r="D5" s="332"/>
    </row>
    <row r="6" spans="1:5" s="7" customFormat="1" ht="12" customHeight="1">
      <c r="A6" s="343" t="s">
        <v>194</v>
      </c>
      <c r="B6" s="343" t="s">
        <v>195</v>
      </c>
      <c r="C6" s="332"/>
      <c r="D6" s="332"/>
    </row>
    <row r="7" spans="1:5" s="349" customFormat="1" ht="7.5" customHeight="1">
      <c r="A7" s="348"/>
      <c r="B7" s="348"/>
      <c r="C7" s="346"/>
      <c r="D7" s="346"/>
    </row>
    <row r="8" spans="1:5" s="347" customFormat="1" ht="12" customHeight="1">
      <c r="A8" s="1090" t="s">
        <v>224</v>
      </c>
      <c r="B8" s="1090"/>
      <c r="C8" s="1090"/>
      <c r="D8" s="1090"/>
      <c r="E8" s="1090"/>
    </row>
    <row r="9" spans="1:5" s="7" customFormat="1" ht="26.25" customHeight="1" thickBot="1">
      <c r="A9" s="309"/>
      <c r="B9" s="309"/>
      <c r="C9" s="309"/>
      <c r="D9" s="309"/>
      <c r="E9" s="309"/>
    </row>
    <row r="10" spans="1:5" ht="18.75" customHeight="1" thickTop="1" thickBot="1">
      <c r="A10" s="1079" t="s">
        <v>16</v>
      </c>
      <c r="B10" s="1080"/>
      <c r="C10" s="1081" t="s">
        <v>167</v>
      </c>
      <c r="D10" s="1064" t="s">
        <v>45</v>
      </c>
      <c r="E10" s="1083" t="s">
        <v>168</v>
      </c>
    </row>
    <row r="11" spans="1:5" ht="24" customHeight="1" thickBot="1">
      <c r="A11" s="94" t="s">
        <v>17</v>
      </c>
      <c r="B11" s="95" t="s">
        <v>18</v>
      </c>
      <c r="C11" s="1082"/>
      <c r="D11" s="1065"/>
      <c r="E11" s="1084"/>
    </row>
    <row r="12" spans="1:5" ht="16.5" thickBot="1">
      <c r="A12" s="90" t="s">
        <v>83</v>
      </c>
      <c r="B12" s="91" t="s">
        <v>84</v>
      </c>
      <c r="C12" s="92" t="s">
        <v>85</v>
      </c>
      <c r="D12" s="92" t="s">
        <v>86</v>
      </c>
      <c r="E12" s="97" t="s">
        <v>97</v>
      </c>
    </row>
    <row r="13" spans="1:5" s="12" customFormat="1" ht="101.25" customHeight="1" thickTop="1">
      <c r="A13" s="537" t="s">
        <v>886</v>
      </c>
      <c r="B13" s="538" t="s">
        <v>887</v>
      </c>
      <c r="C13" s="653" t="s">
        <v>888</v>
      </c>
      <c r="D13" s="652" t="s">
        <v>889</v>
      </c>
      <c r="E13" s="654" t="s">
        <v>1134</v>
      </c>
    </row>
    <row r="14" spans="1:5" s="12" customFormat="1" ht="57">
      <c r="A14" s="533" t="s">
        <v>890</v>
      </c>
      <c r="B14" s="534" t="s">
        <v>891</v>
      </c>
      <c r="C14" s="535" t="s">
        <v>892</v>
      </c>
      <c r="D14" s="344" t="s">
        <v>893</v>
      </c>
      <c r="E14" s="536" t="s">
        <v>894</v>
      </c>
    </row>
    <row r="15" spans="1:5" s="12" customFormat="1" ht="57">
      <c r="A15" s="533" t="s">
        <v>895</v>
      </c>
      <c r="B15" s="534" t="s">
        <v>891</v>
      </c>
      <c r="C15" s="535" t="s">
        <v>896</v>
      </c>
      <c r="D15" s="344" t="s">
        <v>897</v>
      </c>
      <c r="E15" s="536" t="s">
        <v>898</v>
      </c>
    </row>
    <row r="16" spans="1:5" s="12" customFormat="1" ht="71.25">
      <c r="A16" s="537" t="s">
        <v>899</v>
      </c>
      <c r="B16" s="538" t="s">
        <v>900</v>
      </c>
      <c r="C16" s="539" t="s">
        <v>901</v>
      </c>
      <c r="D16" s="589" t="s">
        <v>902</v>
      </c>
      <c r="E16" s="540" t="s">
        <v>903</v>
      </c>
    </row>
    <row r="17" spans="1:5" s="12" customFormat="1" ht="71.25">
      <c r="A17" s="537" t="s">
        <v>904</v>
      </c>
      <c r="B17" s="538" t="s">
        <v>638</v>
      </c>
      <c r="C17" s="539" t="s">
        <v>905</v>
      </c>
      <c r="D17" s="588" t="s">
        <v>906</v>
      </c>
      <c r="E17" s="540" t="s">
        <v>907</v>
      </c>
    </row>
    <row r="18" spans="1:5" s="12" customFormat="1" ht="57">
      <c r="A18" s="537"/>
      <c r="B18" s="538"/>
      <c r="C18" s="539"/>
      <c r="D18" s="588"/>
      <c r="E18" s="540" t="s">
        <v>908</v>
      </c>
    </row>
    <row r="19" spans="1:5" s="12" customFormat="1" ht="28.5">
      <c r="A19" s="537" t="s">
        <v>635</v>
      </c>
      <c r="B19" s="538" t="s">
        <v>638</v>
      </c>
      <c r="C19" s="539" t="s">
        <v>909</v>
      </c>
      <c r="D19" s="588" t="s">
        <v>637</v>
      </c>
      <c r="E19" s="654" t="s">
        <v>910</v>
      </c>
    </row>
    <row r="20" spans="1:5" s="12" customFormat="1" ht="85.5">
      <c r="A20" s="533" t="s">
        <v>587</v>
      </c>
      <c r="B20" s="534" t="s">
        <v>638</v>
      </c>
      <c r="C20" s="535" t="s">
        <v>911</v>
      </c>
      <c r="D20" s="652" t="s">
        <v>912</v>
      </c>
      <c r="E20" s="540" t="s">
        <v>913</v>
      </c>
    </row>
    <row r="21" spans="1:5" s="12" customFormat="1" ht="156.75">
      <c r="A21" s="533" t="s">
        <v>914</v>
      </c>
      <c r="B21" s="534" t="s">
        <v>915</v>
      </c>
      <c r="C21" s="535" t="s">
        <v>916</v>
      </c>
      <c r="D21" s="655" t="s">
        <v>917</v>
      </c>
      <c r="E21" s="536" t="s">
        <v>918</v>
      </c>
    </row>
    <row r="22" spans="1:5" s="12" customFormat="1" ht="99.75">
      <c r="A22" s="533" t="s">
        <v>919</v>
      </c>
      <c r="B22" s="534" t="s">
        <v>915</v>
      </c>
      <c r="C22" s="535" t="s">
        <v>916</v>
      </c>
      <c r="D22" s="344" t="s">
        <v>920</v>
      </c>
      <c r="E22" s="536" t="s">
        <v>921</v>
      </c>
    </row>
    <row r="23" spans="1:5" s="12" customFormat="1" ht="85.5">
      <c r="A23" s="537" t="s">
        <v>922</v>
      </c>
      <c r="B23" s="538" t="s">
        <v>915</v>
      </c>
      <c r="C23" s="539" t="s">
        <v>923</v>
      </c>
      <c r="D23" s="588" t="s">
        <v>924</v>
      </c>
      <c r="E23" s="540" t="s">
        <v>925</v>
      </c>
    </row>
    <row r="24" spans="1:5" s="12" customFormat="1" ht="85.5">
      <c r="A24" s="537" t="s">
        <v>926</v>
      </c>
      <c r="B24" s="538" t="s">
        <v>915</v>
      </c>
      <c r="C24" s="539" t="s">
        <v>927</v>
      </c>
      <c r="D24" s="588" t="s">
        <v>928</v>
      </c>
      <c r="E24" s="540" t="s">
        <v>929</v>
      </c>
    </row>
    <row r="25" spans="1:5" s="12" customFormat="1" ht="57">
      <c r="A25" s="533" t="s">
        <v>930</v>
      </c>
      <c r="B25" s="534" t="s">
        <v>915</v>
      </c>
      <c r="C25" s="535" t="s">
        <v>931</v>
      </c>
      <c r="D25" s="655" t="s">
        <v>932</v>
      </c>
      <c r="E25" s="536" t="s">
        <v>933</v>
      </c>
    </row>
    <row r="26" spans="1:5" s="12" customFormat="1" ht="39" customHeight="1">
      <c r="A26" s="533" t="s">
        <v>934</v>
      </c>
      <c r="B26" s="534" t="s">
        <v>915</v>
      </c>
      <c r="C26" s="535" t="s">
        <v>935</v>
      </c>
      <c r="D26" s="344" t="s">
        <v>936</v>
      </c>
      <c r="E26" s="536" t="s">
        <v>937</v>
      </c>
    </row>
    <row r="27" spans="1:5" s="12" customFormat="1" ht="71.25">
      <c r="A27" s="590" t="s">
        <v>938</v>
      </c>
      <c r="B27" s="591" t="s">
        <v>939</v>
      </c>
      <c r="C27" s="592" t="s">
        <v>940</v>
      </c>
      <c r="D27" s="593" t="s">
        <v>941</v>
      </c>
      <c r="E27" s="594" t="s">
        <v>942</v>
      </c>
    </row>
    <row r="28" spans="1:5" s="12" customFormat="1" ht="71.25">
      <c r="A28" s="590"/>
      <c r="B28" s="591"/>
      <c r="C28" s="592"/>
      <c r="D28" s="593"/>
      <c r="E28" s="595" t="s">
        <v>943</v>
      </c>
    </row>
    <row r="29" spans="1:5" s="12" customFormat="1" ht="71.25">
      <c r="A29" s="590"/>
      <c r="B29" s="591"/>
      <c r="C29" s="592"/>
      <c r="D29" s="593"/>
      <c r="E29" s="595" t="s">
        <v>944</v>
      </c>
    </row>
    <row r="30" spans="1:5" s="12" customFormat="1" ht="57">
      <c r="A30" s="533" t="s">
        <v>945</v>
      </c>
      <c r="B30" s="534" t="s">
        <v>939</v>
      </c>
      <c r="C30" s="535" t="s">
        <v>946</v>
      </c>
      <c r="D30" s="344" t="s">
        <v>947</v>
      </c>
      <c r="E30" s="536" t="s">
        <v>948</v>
      </c>
    </row>
    <row r="31" spans="1:5" s="12" customFormat="1" ht="28.5">
      <c r="A31" s="533" t="s">
        <v>949</v>
      </c>
      <c r="B31" s="534" t="s">
        <v>950</v>
      </c>
      <c r="C31" s="535" t="s">
        <v>951</v>
      </c>
      <c r="D31" s="344" t="s">
        <v>952</v>
      </c>
      <c r="E31" s="536" t="s">
        <v>953</v>
      </c>
    </row>
    <row r="32" spans="1:5" s="12" customFormat="1" ht="45.75" customHeight="1">
      <c r="A32" s="533" t="s">
        <v>954</v>
      </c>
      <c r="B32" s="534" t="s">
        <v>950</v>
      </c>
      <c r="C32" s="535" t="s">
        <v>955</v>
      </c>
      <c r="D32" s="344" t="s">
        <v>956</v>
      </c>
      <c r="E32" s="536" t="s">
        <v>957</v>
      </c>
    </row>
    <row r="33" spans="1:5" s="12" customFormat="1" ht="75" customHeight="1">
      <c r="A33" s="537" t="s">
        <v>958</v>
      </c>
      <c r="B33" s="538" t="s">
        <v>574</v>
      </c>
      <c r="C33" s="539" t="s">
        <v>959</v>
      </c>
      <c r="D33" s="588" t="s">
        <v>960</v>
      </c>
      <c r="E33" s="540" t="s">
        <v>961</v>
      </c>
    </row>
    <row r="34" spans="1:5" s="12" customFormat="1" ht="99.75">
      <c r="A34" s="537" t="s">
        <v>962</v>
      </c>
      <c r="B34" s="538" t="s">
        <v>574</v>
      </c>
      <c r="C34" s="539" t="s">
        <v>963</v>
      </c>
      <c r="D34" s="588" t="s">
        <v>964</v>
      </c>
      <c r="E34" s="540" t="s">
        <v>965</v>
      </c>
    </row>
    <row r="35" spans="1:5" s="12" customFormat="1" ht="51" customHeight="1">
      <c r="A35" s="533" t="s">
        <v>966</v>
      </c>
      <c r="B35" s="534" t="s">
        <v>574</v>
      </c>
      <c r="C35" s="535" t="s">
        <v>967</v>
      </c>
      <c r="D35" s="344" t="s">
        <v>968</v>
      </c>
      <c r="E35" s="536" t="s">
        <v>969</v>
      </c>
    </row>
    <row r="36" spans="1:5" s="12" customFormat="1" ht="171">
      <c r="A36" s="533" t="s">
        <v>580</v>
      </c>
      <c r="B36" s="534" t="s">
        <v>581</v>
      </c>
      <c r="C36" s="535" t="s">
        <v>970</v>
      </c>
      <c r="D36" s="344" t="s">
        <v>971</v>
      </c>
      <c r="E36" s="596" t="s">
        <v>972</v>
      </c>
    </row>
    <row r="37" spans="1:5" s="12" customFormat="1" ht="256.5">
      <c r="A37" s="597"/>
      <c r="B37" s="534"/>
      <c r="C37" s="535"/>
      <c r="D37" s="344"/>
      <c r="E37" s="536" t="s">
        <v>973</v>
      </c>
    </row>
    <row r="38" spans="1:5" s="12" customFormat="1" ht="71.25">
      <c r="A38" s="533"/>
      <c r="B38" s="534"/>
      <c r="C38" s="535"/>
      <c r="D38" s="344"/>
      <c r="E38" s="540" t="s">
        <v>974</v>
      </c>
    </row>
    <row r="39" spans="1:5" s="12" customFormat="1" ht="57">
      <c r="A39" s="533"/>
      <c r="B39" s="534"/>
      <c r="C39" s="535"/>
      <c r="D39" s="344"/>
      <c r="E39" s="540" t="s">
        <v>975</v>
      </c>
    </row>
    <row r="40" spans="1:5" s="12" customFormat="1" ht="85.5">
      <c r="A40" s="533"/>
      <c r="B40" s="534"/>
      <c r="C40" s="535"/>
      <c r="D40" s="344"/>
      <c r="E40" s="540" t="s">
        <v>976</v>
      </c>
    </row>
    <row r="41" spans="1:5" s="12" customFormat="1" ht="42.75">
      <c r="A41" s="533"/>
      <c r="B41" s="534"/>
      <c r="C41" s="535"/>
      <c r="D41" s="344"/>
      <c r="E41" s="540" t="s">
        <v>977</v>
      </c>
    </row>
    <row r="42" spans="1:5" s="12" customFormat="1" ht="57">
      <c r="A42" s="533"/>
      <c r="B42" s="534"/>
      <c r="C42" s="535"/>
      <c r="D42" s="344"/>
      <c r="E42" s="540" t="s">
        <v>978</v>
      </c>
    </row>
    <row r="43" spans="1:5" s="12" customFormat="1" ht="71.25">
      <c r="A43" s="533"/>
      <c r="B43" s="534"/>
      <c r="C43" s="535"/>
      <c r="D43" s="344"/>
      <c r="E43" s="540" t="s">
        <v>979</v>
      </c>
    </row>
    <row r="44" spans="1:5" s="12" customFormat="1" ht="71.25">
      <c r="A44" s="533"/>
      <c r="B44" s="534"/>
      <c r="C44" s="535"/>
      <c r="D44" s="344"/>
      <c r="E44" s="540" t="s">
        <v>980</v>
      </c>
    </row>
    <row r="45" spans="1:5" s="12" customFormat="1" ht="114">
      <c r="A45" s="533"/>
      <c r="B45" s="534"/>
      <c r="C45" s="535"/>
      <c r="D45" s="344"/>
      <c r="E45" s="540" t="s">
        <v>981</v>
      </c>
    </row>
    <row r="46" spans="1:5" s="12" customFormat="1" ht="42.75">
      <c r="A46" s="341"/>
      <c r="B46" s="342"/>
      <c r="C46" s="339"/>
      <c r="D46" s="345"/>
      <c r="E46" s="540" t="s">
        <v>982</v>
      </c>
    </row>
    <row r="47" spans="1:5" s="12" customFormat="1" ht="57">
      <c r="A47" s="533"/>
      <c r="B47" s="534"/>
      <c r="C47" s="535"/>
      <c r="D47" s="344"/>
      <c r="E47" s="540" t="s">
        <v>983</v>
      </c>
    </row>
    <row r="48" spans="1:5" s="12" customFormat="1" ht="57">
      <c r="A48" s="533"/>
      <c r="B48" s="534"/>
      <c r="C48" s="535"/>
      <c r="D48" s="344"/>
      <c r="E48" s="540" t="s">
        <v>984</v>
      </c>
    </row>
    <row r="49" spans="1:5" s="12" customFormat="1" ht="71.25">
      <c r="A49" s="533"/>
      <c r="B49" s="534"/>
      <c r="C49" s="535"/>
      <c r="D49" s="344"/>
      <c r="E49" s="540" t="s">
        <v>985</v>
      </c>
    </row>
    <row r="50" spans="1:5" s="12" customFormat="1" ht="71.25">
      <c r="A50" s="533"/>
      <c r="B50" s="534"/>
      <c r="C50" s="535"/>
      <c r="D50" s="344"/>
      <c r="E50" s="540" t="s">
        <v>986</v>
      </c>
    </row>
    <row r="51" spans="1:5" s="12" customFormat="1" ht="399">
      <c r="A51" s="533"/>
      <c r="B51" s="534"/>
      <c r="C51" s="535"/>
      <c r="D51" s="344"/>
      <c r="E51" s="596" t="s">
        <v>987</v>
      </c>
    </row>
    <row r="52" spans="1:5" s="12" customFormat="1" ht="42.75">
      <c r="A52" s="533"/>
      <c r="B52" s="534"/>
      <c r="C52" s="535"/>
      <c r="D52" s="344"/>
      <c r="E52" s="536" t="s">
        <v>988</v>
      </c>
    </row>
    <row r="53" spans="1:5" s="12" customFormat="1" ht="71.25">
      <c r="A53" s="341"/>
      <c r="B53" s="342"/>
      <c r="C53" s="339"/>
      <c r="D53" s="345"/>
      <c r="E53" s="536" t="s">
        <v>989</v>
      </c>
    </row>
    <row r="54" spans="1:5" s="12" customFormat="1" ht="57">
      <c r="A54" s="341"/>
      <c r="B54" s="342"/>
      <c r="C54" s="339"/>
      <c r="D54" s="345"/>
      <c r="E54" s="536" t="s">
        <v>990</v>
      </c>
    </row>
    <row r="55" spans="1:5" s="12" customFormat="1" ht="71.25">
      <c r="A55" s="341"/>
      <c r="B55" s="342"/>
      <c r="C55" s="339"/>
      <c r="D55" s="345"/>
      <c r="E55" s="536" t="s">
        <v>991</v>
      </c>
    </row>
    <row r="56" spans="1:5" s="12" customFormat="1" ht="57">
      <c r="A56" s="341"/>
      <c r="B56" s="342"/>
      <c r="C56" s="339"/>
      <c r="D56" s="345"/>
      <c r="E56" s="536" t="s">
        <v>992</v>
      </c>
    </row>
    <row r="57" spans="1:5" s="12" customFormat="1" ht="71.25">
      <c r="A57" s="533"/>
      <c r="B57" s="534"/>
      <c r="C57" s="535"/>
      <c r="D57" s="344"/>
      <c r="E57" s="536" t="s">
        <v>993</v>
      </c>
    </row>
    <row r="58" spans="1:5" s="12" customFormat="1" ht="71.25">
      <c r="A58" s="341"/>
      <c r="B58" s="342"/>
      <c r="C58" s="339"/>
      <c r="D58" s="345"/>
      <c r="E58" s="536" t="s">
        <v>994</v>
      </c>
    </row>
    <row r="59" spans="1:5" s="12" customFormat="1" ht="57">
      <c r="A59" s="533"/>
      <c r="B59" s="534"/>
      <c r="C59" s="535"/>
      <c r="D59" s="344"/>
      <c r="E59" s="536" t="s">
        <v>995</v>
      </c>
    </row>
    <row r="60" spans="1:5" s="12" customFormat="1" ht="100.5">
      <c r="A60" s="533"/>
      <c r="B60" s="534"/>
      <c r="C60" s="535"/>
      <c r="D60" s="344"/>
      <c r="E60" s="536" t="s">
        <v>996</v>
      </c>
    </row>
    <row r="61" spans="1:5" s="12" customFormat="1" ht="85.5">
      <c r="A61" s="533"/>
      <c r="B61" s="534"/>
      <c r="C61" s="535"/>
      <c r="D61" s="344"/>
      <c r="E61" s="536" t="s">
        <v>997</v>
      </c>
    </row>
    <row r="62" spans="1:5" s="12" customFormat="1" ht="85.5">
      <c r="A62" s="537" t="s">
        <v>998</v>
      </c>
      <c r="B62" s="538" t="s">
        <v>581</v>
      </c>
      <c r="C62" s="539" t="s">
        <v>970</v>
      </c>
      <c r="D62" s="344" t="s">
        <v>999</v>
      </c>
      <c r="E62" s="540" t="s">
        <v>1000</v>
      </c>
    </row>
    <row r="63" spans="1:5" s="12" customFormat="1" ht="57">
      <c r="A63" s="537"/>
      <c r="B63" s="538"/>
      <c r="C63" s="539"/>
      <c r="D63" s="588"/>
      <c r="E63" s="540" t="s">
        <v>1001</v>
      </c>
    </row>
    <row r="64" spans="1:5" s="12" customFormat="1" ht="71.25">
      <c r="A64" s="533"/>
      <c r="B64" s="534"/>
      <c r="C64" s="535"/>
      <c r="D64" s="344"/>
      <c r="E64" s="598" t="s">
        <v>1002</v>
      </c>
    </row>
    <row r="65" spans="1:5" s="12" customFormat="1" ht="171">
      <c r="A65" s="533"/>
      <c r="B65" s="534"/>
      <c r="C65" s="535"/>
      <c r="D65" s="344"/>
      <c r="E65" s="536" t="s">
        <v>1003</v>
      </c>
    </row>
    <row r="66" spans="1:5" s="12" customFormat="1" ht="71.25">
      <c r="A66" s="533"/>
      <c r="B66" s="534"/>
      <c r="C66" s="535"/>
      <c r="D66" s="344"/>
      <c r="E66" s="536" t="s">
        <v>1004</v>
      </c>
    </row>
    <row r="67" spans="1:5" s="12" customFormat="1" ht="156.75">
      <c r="A67" s="533"/>
      <c r="B67" s="534"/>
      <c r="C67" s="535"/>
      <c r="D67" s="344"/>
      <c r="E67" s="536" t="s">
        <v>1005</v>
      </c>
    </row>
    <row r="68" spans="1:5" s="12" customFormat="1" ht="28.5">
      <c r="A68" s="537" t="s">
        <v>1006</v>
      </c>
      <c r="B68" s="538" t="s">
        <v>581</v>
      </c>
      <c r="C68" s="539" t="s">
        <v>1007</v>
      </c>
      <c r="D68" s="588" t="s">
        <v>1008</v>
      </c>
      <c r="E68" s="540" t="s">
        <v>1009</v>
      </c>
    </row>
    <row r="69" spans="1:5" s="12" customFormat="1" ht="99.75">
      <c r="A69" s="533" t="s">
        <v>1010</v>
      </c>
      <c r="B69" s="534" t="s">
        <v>581</v>
      </c>
      <c r="C69" s="535" t="s">
        <v>1011</v>
      </c>
      <c r="D69" s="344" t="s">
        <v>1012</v>
      </c>
      <c r="E69" s="656" t="s">
        <v>1013</v>
      </c>
    </row>
    <row r="70" spans="1:5" s="12" customFormat="1" ht="275.25">
      <c r="A70" s="341"/>
      <c r="B70" s="342"/>
      <c r="C70" s="339"/>
      <c r="D70" s="345"/>
      <c r="E70" s="536" t="s">
        <v>1014</v>
      </c>
    </row>
    <row r="71" spans="1:5" s="12" customFormat="1" ht="57">
      <c r="A71" s="533" t="s">
        <v>930</v>
      </c>
      <c r="B71" s="534" t="s">
        <v>581</v>
      </c>
      <c r="C71" s="535" t="s">
        <v>1015</v>
      </c>
      <c r="D71" s="344" t="s">
        <v>1016</v>
      </c>
      <c r="E71" s="536" t="s">
        <v>1017</v>
      </c>
    </row>
    <row r="72" spans="1:5" s="12" customFormat="1" ht="99.75">
      <c r="A72" s="790" t="s">
        <v>1018</v>
      </c>
      <c r="B72" s="791" t="s">
        <v>1019</v>
      </c>
      <c r="C72" s="653" t="s">
        <v>909</v>
      </c>
      <c r="D72" s="655" t="s">
        <v>1020</v>
      </c>
      <c r="E72" s="540" t="s">
        <v>1021</v>
      </c>
    </row>
    <row r="73" spans="1:5" s="12" customFormat="1" ht="85.5">
      <c r="A73" s="537"/>
      <c r="B73" s="538"/>
      <c r="C73" s="539"/>
      <c r="D73" s="588"/>
      <c r="E73" s="540" t="s">
        <v>1022</v>
      </c>
    </row>
    <row r="74" spans="1:5" s="12" customFormat="1" ht="85.5">
      <c r="A74" s="537"/>
      <c r="B74" s="538"/>
      <c r="C74" s="539"/>
      <c r="D74" s="344"/>
      <c r="E74" s="536" t="s">
        <v>1023</v>
      </c>
    </row>
    <row r="75" spans="1:5" s="12" customFormat="1" ht="57">
      <c r="A75" s="533" t="s">
        <v>587</v>
      </c>
      <c r="B75" s="534" t="s">
        <v>581</v>
      </c>
      <c r="C75" s="535" t="s">
        <v>935</v>
      </c>
      <c r="D75" s="344" t="s">
        <v>1024</v>
      </c>
      <c r="E75" s="536" t="s">
        <v>1025</v>
      </c>
    </row>
    <row r="76" spans="1:5" s="12" customFormat="1" ht="42.75">
      <c r="A76" s="533"/>
      <c r="B76" s="534"/>
      <c r="C76" s="535"/>
      <c r="D76" s="344"/>
      <c r="E76" s="540" t="s">
        <v>1026</v>
      </c>
    </row>
    <row r="77" spans="1:5" s="12" customFormat="1" ht="57">
      <c r="A77" s="533"/>
      <c r="B77" s="534"/>
      <c r="C77" s="535"/>
      <c r="D77" s="344"/>
      <c r="E77" s="598" t="s">
        <v>1027</v>
      </c>
    </row>
    <row r="78" spans="1:5" s="12" customFormat="1" ht="42.75">
      <c r="A78" s="341"/>
      <c r="B78" s="342"/>
      <c r="C78" s="339"/>
      <c r="D78" s="345"/>
      <c r="E78" s="598" t="s">
        <v>1028</v>
      </c>
    </row>
    <row r="79" spans="1:5" s="12" customFormat="1" ht="242.25">
      <c r="A79" s="341"/>
      <c r="B79" s="342"/>
      <c r="C79" s="339"/>
      <c r="D79" s="345"/>
      <c r="E79" s="536" t="s">
        <v>1029</v>
      </c>
    </row>
    <row r="80" spans="1:5" s="12" customFormat="1" ht="199.5">
      <c r="A80" s="533" t="s">
        <v>1030</v>
      </c>
      <c r="B80" s="534" t="s">
        <v>195</v>
      </c>
      <c r="C80" s="535" t="s">
        <v>1031</v>
      </c>
      <c r="D80" s="344" t="s">
        <v>1032</v>
      </c>
      <c r="E80" s="536" t="s">
        <v>1033</v>
      </c>
    </row>
    <row r="81" spans="1:5" s="12" customFormat="1" ht="128.25">
      <c r="A81" s="533" t="s">
        <v>890</v>
      </c>
      <c r="B81" s="534" t="s">
        <v>1034</v>
      </c>
      <c r="C81" s="535" t="s">
        <v>1035</v>
      </c>
      <c r="D81" s="344" t="s">
        <v>1036</v>
      </c>
      <c r="E81" s="536" t="s">
        <v>1037</v>
      </c>
    </row>
    <row r="82" spans="1:5" s="12" customFormat="1" ht="71.25">
      <c r="A82" s="533" t="s">
        <v>1038</v>
      </c>
      <c r="B82" s="534" t="s">
        <v>1034</v>
      </c>
      <c r="C82" s="535" t="s">
        <v>1039</v>
      </c>
      <c r="D82" s="344" t="s">
        <v>1040</v>
      </c>
      <c r="E82" s="536" t="s">
        <v>1041</v>
      </c>
    </row>
    <row r="83" spans="1:5" s="12" customFormat="1" ht="14.25">
      <c r="A83" s="335"/>
      <c r="B83" s="336"/>
      <c r="C83" s="337"/>
      <c r="D83" s="344"/>
      <c r="E83" s="338"/>
    </row>
    <row r="84" spans="1:5">
      <c r="A84" s="341"/>
      <c r="B84" s="342"/>
      <c r="C84" s="339"/>
      <c r="D84" s="345"/>
      <c r="E84" s="340"/>
    </row>
    <row r="85" spans="1:5">
      <c r="A85" s="341"/>
      <c r="B85" s="342"/>
      <c r="C85" s="339"/>
      <c r="D85" s="345"/>
      <c r="E85" s="340"/>
    </row>
    <row r="86" spans="1:5">
      <c r="A86" s="1087" t="s">
        <v>176</v>
      </c>
      <c r="B86" s="1088"/>
      <c r="C86" s="1088"/>
      <c r="D86" s="1088"/>
      <c r="E86" s="1089"/>
    </row>
    <row r="87" spans="1:5">
      <c r="A87" s="12"/>
      <c r="B87" s="12"/>
      <c r="C87" s="12"/>
      <c r="D87" s="12"/>
      <c r="E87" s="12"/>
    </row>
    <row r="88" spans="1:5">
      <c r="A88" s="12"/>
      <c r="B88" s="12"/>
      <c r="C88" s="12"/>
      <c r="D88" s="12"/>
      <c r="E88" s="12"/>
    </row>
    <row r="89" spans="1:5">
      <c r="A89" s="12"/>
      <c r="B89" s="12"/>
      <c r="C89" s="12"/>
      <c r="D89" s="12"/>
      <c r="E89" s="12"/>
    </row>
    <row r="90" spans="1:5">
      <c r="A90" s="12"/>
      <c r="B90" s="12"/>
      <c r="C90" s="12"/>
      <c r="D90" s="12"/>
      <c r="E90" s="12"/>
    </row>
    <row r="91" spans="1:5">
      <c r="A91" s="12"/>
      <c r="B91" s="12"/>
      <c r="C91" s="12"/>
      <c r="D91" s="12"/>
      <c r="E91" s="12"/>
    </row>
    <row r="92" spans="1:5">
      <c r="A92" s="12"/>
      <c r="B92" s="12"/>
      <c r="C92" s="12"/>
      <c r="D92" s="12"/>
      <c r="E92" s="12"/>
    </row>
    <row r="93" spans="1:5">
      <c r="A93" s="12"/>
      <c r="B93" s="12"/>
      <c r="C93" s="12"/>
      <c r="D93" s="12"/>
      <c r="E93" s="12"/>
    </row>
    <row r="94" spans="1:5">
      <c r="A94" s="12"/>
      <c r="B94" s="12"/>
      <c r="C94" s="12"/>
      <c r="D94" s="12"/>
      <c r="E94" s="12"/>
    </row>
    <row r="95" spans="1:5">
      <c r="A95" s="12"/>
      <c r="B95" s="12"/>
      <c r="C95" s="12"/>
      <c r="D95" s="12"/>
      <c r="E95" s="12"/>
    </row>
    <row r="96" spans="1:5">
      <c r="A96" s="12"/>
      <c r="B96" s="12"/>
      <c r="C96" s="12"/>
      <c r="D96" s="12"/>
      <c r="E96" s="12"/>
    </row>
    <row r="97" spans="1:5">
      <c r="A97" s="12"/>
      <c r="B97" s="12"/>
      <c r="C97" s="12"/>
      <c r="D97" s="12"/>
      <c r="E97" s="12"/>
    </row>
    <row r="98" spans="1:5">
      <c r="A98" s="12"/>
      <c r="B98" s="12"/>
      <c r="C98" s="12"/>
      <c r="D98" s="12"/>
      <c r="E98" s="12"/>
    </row>
    <row r="99" spans="1:5">
      <c r="A99" s="12"/>
      <c r="B99" s="12"/>
      <c r="C99" s="12"/>
      <c r="D99" s="12"/>
      <c r="E99" s="12"/>
    </row>
    <row r="100" spans="1:5">
      <c r="A100" s="12"/>
      <c r="B100" s="12"/>
      <c r="C100" s="12"/>
      <c r="D100" s="12"/>
      <c r="E100" s="12"/>
    </row>
    <row r="101" spans="1:5">
      <c r="A101" s="12"/>
      <c r="B101" s="12"/>
      <c r="C101" s="12"/>
      <c r="D101" s="12"/>
      <c r="E101" s="12"/>
    </row>
    <row r="102" spans="1:5">
      <c r="A102" s="12"/>
      <c r="B102" s="12"/>
      <c r="C102" s="12"/>
      <c r="D102" s="12"/>
      <c r="E102" s="12"/>
    </row>
    <row r="103" spans="1:5">
      <c r="A103" s="12"/>
      <c r="B103" s="12"/>
      <c r="C103" s="12"/>
      <c r="D103" s="12"/>
      <c r="E103" s="12"/>
    </row>
    <row r="104" spans="1:5">
      <c r="A104" s="12"/>
      <c r="B104" s="12"/>
      <c r="C104" s="12"/>
      <c r="D104" s="12"/>
      <c r="E104" s="12"/>
    </row>
    <row r="105" spans="1:5">
      <c r="A105" s="12"/>
      <c r="B105" s="12"/>
      <c r="C105" s="12"/>
      <c r="D105" s="12"/>
      <c r="E105" s="12"/>
    </row>
    <row r="106" spans="1:5">
      <c r="A106" s="12"/>
      <c r="B106" s="12"/>
      <c r="C106" s="12"/>
      <c r="D106" s="12"/>
      <c r="E106" s="12"/>
    </row>
    <row r="107" spans="1:5">
      <c r="A107" s="12"/>
      <c r="B107" s="12"/>
      <c r="C107" s="12"/>
      <c r="D107" s="12"/>
      <c r="E107" s="12"/>
    </row>
    <row r="108" spans="1:5">
      <c r="A108" s="12"/>
      <c r="B108" s="12"/>
      <c r="C108" s="12"/>
      <c r="D108" s="12"/>
      <c r="E108" s="12"/>
    </row>
    <row r="109" spans="1:5">
      <c r="A109" s="12"/>
      <c r="B109" s="12"/>
      <c r="C109" s="12"/>
      <c r="D109" s="12"/>
      <c r="E109" s="12"/>
    </row>
    <row r="110" spans="1:5">
      <c r="A110" s="12"/>
      <c r="B110" s="12"/>
      <c r="C110" s="12"/>
      <c r="D110" s="12"/>
      <c r="E110" s="12"/>
    </row>
    <row r="111" spans="1:5">
      <c r="A111" s="12"/>
      <c r="B111" s="12"/>
      <c r="C111" s="12"/>
      <c r="D111" s="12"/>
      <c r="E111" s="12"/>
    </row>
    <row r="112" spans="1:5">
      <c r="A112" s="12"/>
      <c r="B112" s="12"/>
      <c r="C112" s="12"/>
      <c r="D112" s="12"/>
      <c r="E112" s="12"/>
    </row>
    <row r="113" spans="1:5">
      <c r="A113" s="12"/>
      <c r="B113" s="12"/>
      <c r="C113" s="12"/>
      <c r="D113" s="12"/>
      <c r="E113" s="12"/>
    </row>
    <row r="114" spans="1:5">
      <c r="A114" s="12"/>
      <c r="B114" s="12"/>
      <c r="C114" s="12"/>
      <c r="D114" s="12"/>
      <c r="E114" s="12"/>
    </row>
    <row r="115" spans="1:5">
      <c r="A115" s="12"/>
      <c r="B115" s="12"/>
      <c r="C115" s="12"/>
      <c r="D115" s="12"/>
      <c r="E115" s="12"/>
    </row>
    <row r="116" spans="1:5">
      <c r="A116" s="12"/>
      <c r="B116" s="12"/>
      <c r="C116" s="12"/>
      <c r="D116" s="12"/>
      <c r="E116" s="12"/>
    </row>
    <row r="117" spans="1:5">
      <c r="A117" s="12"/>
      <c r="B117" s="12"/>
      <c r="C117" s="12"/>
      <c r="D117" s="12"/>
      <c r="E117" s="12"/>
    </row>
    <row r="118" spans="1:5">
      <c r="A118" s="12"/>
      <c r="B118" s="12"/>
      <c r="C118" s="12"/>
      <c r="D118" s="12"/>
      <c r="E118" s="12"/>
    </row>
    <row r="119" spans="1:5">
      <c r="A119" s="12"/>
      <c r="B119" s="12"/>
      <c r="C119" s="12"/>
      <c r="D119" s="12"/>
      <c r="E119" s="12"/>
    </row>
    <row r="120" spans="1:5">
      <c r="A120" s="12"/>
      <c r="B120" s="12"/>
      <c r="C120" s="12"/>
      <c r="D120" s="12"/>
      <c r="E120" s="12"/>
    </row>
    <row r="121" spans="1:5">
      <c r="A121" s="12"/>
      <c r="B121" s="12"/>
      <c r="C121" s="12"/>
      <c r="D121" s="12"/>
      <c r="E121" s="12"/>
    </row>
    <row r="122" spans="1:5">
      <c r="A122" s="12"/>
      <c r="B122" s="12"/>
      <c r="C122" s="12"/>
      <c r="D122" s="12"/>
      <c r="E122" s="12"/>
    </row>
    <row r="123" spans="1:5">
      <c r="A123" s="12"/>
      <c r="B123" s="12"/>
      <c r="C123" s="12"/>
      <c r="D123" s="12"/>
      <c r="E123" s="12"/>
    </row>
    <row r="124" spans="1:5">
      <c r="A124" s="12"/>
      <c r="B124" s="12"/>
      <c r="C124" s="12"/>
      <c r="D124" s="12"/>
      <c r="E124" s="12"/>
    </row>
    <row r="125" spans="1:5">
      <c r="A125" s="12"/>
      <c r="B125" s="12"/>
      <c r="C125" s="12"/>
      <c r="D125" s="12"/>
      <c r="E125" s="12"/>
    </row>
    <row r="126" spans="1:5">
      <c r="A126" s="12"/>
      <c r="B126" s="12"/>
      <c r="C126" s="12"/>
      <c r="D126" s="12"/>
      <c r="E126" s="12"/>
    </row>
    <row r="127" spans="1:5">
      <c r="A127" s="12"/>
      <c r="B127" s="12"/>
      <c r="C127" s="12"/>
      <c r="D127" s="12"/>
      <c r="E127" s="12"/>
    </row>
    <row r="128" spans="1:5">
      <c r="A128" s="12"/>
      <c r="B128" s="12"/>
      <c r="C128" s="12"/>
      <c r="D128" s="12"/>
      <c r="E128" s="12"/>
    </row>
    <row r="129" spans="1:5">
      <c r="A129" s="12"/>
      <c r="B129" s="12"/>
      <c r="C129" s="12"/>
      <c r="D129" s="12"/>
      <c r="E129" s="12"/>
    </row>
    <row r="130" spans="1:5">
      <c r="A130" s="12"/>
      <c r="B130" s="12"/>
      <c r="C130" s="12"/>
      <c r="D130" s="12"/>
      <c r="E130" s="12"/>
    </row>
    <row r="131" spans="1:5">
      <c r="A131" s="12"/>
      <c r="B131" s="12"/>
      <c r="C131" s="12"/>
      <c r="D131" s="12"/>
      <c r="E131" s="12"/>
    </row>
    <row r="132" spans="1:5">
      <c r="A132" s="12"/>
      <c r="B132" s="12"/>
      <c r="C132" s="12"/>
      <c r="D132" s="12"/>
      <c r="E132" s="12"/>
    </row>
    <row r="133" spans="1:5">
      <c r="A133" s="12"/>
      <c r="B133" s="12"/>
      <c r="C133" s="12"/>
      <c r="D133" s="12"/>
      <c r="E133" s="12"/>
    </row>
    <row r="134" spans="1:5">
      <c r="A134" s="12"/>
      <c r="B134" s="12"/>
      <c r="C134" s="12"/>
      <c r="D134" s="12"/>
      <c r="E134" s="12"/>
    </row>
    <row r="135" spans="1:5">
      <c r="A135" s="12"/>
      <c r="B135" s="12"/>
      <c r="C135" s="12"/>
      <c r="D135" s="12"/>
      <c r="E135" s="12"/>
    </row>
    <row r="136" spans="1:5">
      <c r="A136" s="12"/>
      <c r="B136" s="12"/>
      <c r="C136" s="12"/>
      <c r="D136" s="12"/>
      <c r="E136" s="12"/>
    </row>
    <row r="137" spans="1:5">
      <c r="A137" s="12"/>
      <c r="B137" s="12"/>
      <c r="C137" s="12"/>
      <c r="D137" s="12"/>
      <c r="E137" s="12"/>
    </row>
    <row r="138" spans="1:5">
      <c r="A138" s="12"/>
      <c r="B138" s="12"/>
      <c r="C138" s="12"/>
      <c r="D138" s="12"/>
      <c r="E138" s="12"/>
    </row>
    <row r="139" spans="1:5">
      <c r="A139" s="12"/>
      <c r="B139" s="12"/>
      <c r="C139" s="12"/>
      <c r="D139" s="12"/>
      <c r="E139" s="12"/>
    </row>
    <row r="140" spans="1:5">
      <c r="A140" s="12"/>
      <c r="B140" s="12"/>
      <c r="C140" s="12"/>
      <c r="D140" s="12"/>
      <c r="E140" s="12"/>
    </row>
    <row r="141" spans="1:5">
      <c r="A141" s="12"/>
      <c r="B141" s="12"/>
      <c r="C141" s="12"/>
      <c r="D141" s="12"/>
      <c r="E141" s="12"/>
    </row>
    <row r="142" spans="1:5">
      <c r="A142" s="12"/>
      <c r="B142" s="12"/>
      <c r="C142" s="12"/>
      <c r="D142" s="12"/>
      <c r="E142" s="12"/>
    </row>
    <row r="143" spans="1:5">
      <c r="A143" s="12"/>
      <c r="B143" s="12"/>
      <c r="C143" s="12"/>
      <c r="D143" s="12"/>
      <c r="E143" s="12"/>
    </row>
    <row r="144" spans="1:5">
      <c r="A144" s="12"/>
      <c r="B144" s="12"/>
      <c r="C144" s="12"/>
      <c r="D144" s="12"/>
      <c r="E144" s="12"/>
    </row>
    <row r="145" spans="1:5">
      <c r="A145" s="12"/>
      <c r="B145" s="12"/>
      <c r="C145" s="12"/>
      <c r="D145" s="12"/>
      <c r="E145" s="12"/>
    </row>
    <row r="146" spans="1:5">
      <c r="A146" s="12"/>
      <c r="B146" s="12"/>
      <c r="C146" s="12"/>
      <c r="D146" s="12"/>
      <c r="E146" s="12"/>
    </row>
    <row r="147" spans="1:5">
      <c r="A147" s="12"/>
      <c r="B147" s="12"/>
      <c r="C147" s="12"/>
      <c r="D147" s="12"/>
      <c r="E147" s="12"/>
    </row>
    <row r="148" spans="1:5">
      <c r="A148" s="12"/>
      <c r="B148" s="12"/>
      <c r="C148" s="12"/>
      <c r="D148" s="12"/>
      <c r="E148" s="12"/>
    </row>
    <row r="149" spans="1:5">
      <c r="A149" s="12"/>
      <c r="B149" s="12"/>
      <c r="C149" s="12"/>
      <c r="D149" s="12"/>
      <c r="E149" s="12"/>
    </row>
    <row r="150" spans="1:5">
      <c r="A150" s="12"/>
      <c r="B150" s="12"/>
      <c r="C150" s="12"/>
      <c r="D150" s="12"/>
      <c r="E150" s="12"/>
    </row>
    <row r="151" spans="1:5">
      <c r="A151" s="12"/>
      <c r="B151" s="12"/>
      <c r="C151" s="12"/>
      <c r="D151" s="12"/>
      <c r="E151" s="12"/>
    </row>
    <row r="152" spans="1:5">
      <c r="A152" s="12"/>
      <c r="B152" s="12"/>
      <c r="C152" s="12"/>
      <c r="D152" s="12"/>
      <c r="E152" s="12"/>
    </row>
    <row r="153" spans="1:5">
      <c r="A153" s="12"/>
      <c r="B153" s="12"/>
      <c r="C153" s="12"/>
      <c r="D153" s="12"/>
      <c r="E153" s="12"/>
    </row>
  </sheetData>
  <sheetProtection insertRows="0" deleteRows="0"/>
  <mergeCells count="10">
    <mergeCell ref="A86:E86"/>
    <mergeCell ref="A1:B1"/>
    <mergeCell ref="C1:E1"/>
    <mergeCell ref="A3:E3"/>
    <mergeCell ref="A10:B10"/>
    <mergeCell ref="C10:C11"/>
    <mergeCell ref="E10:E11"/>
    <mergeCell ref="D10:D11"/>
    <mergeCell ref="A4:E4"/>
    <mergeCell ref="A8:E8"/>
  </mergeCells>
  <printOptions horizontalCentered="1"/>
  <pageMargins left="0.23622047244094499" right="0.23622047244094499" top="0.94488188976377996" bottom="0.74803149606299202" header="0" footer="0"/>
  <pageSetup paperSize="9" scale="80"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F65"/>
  <sheetViews>
    <sheetView showGridLines="0" zoomScale="80" zoomScaleNormal="80" zoomScalePageLayoutView="60" workbookViewId="0">
      <selection activeCell="C1" sqref="C1:F1"/>
    </sheetView>
  </sheetViews>
  <sheetFormatPr defaultRowHeight="15.75"/>
  <cols>
    <col min="1" max="1" width="25.28515625" style="1" customWidth="1"/>
    <col min="2" max="2" width="19" style="1" customWidth="1"/>
    <col min="3" max="3" width="30" style="1" customWidth="1"/>
    <col min="4" max="4" width="32.140625" style="1" customWidth="1"/>
    <col min="5" max="5" width="23.28515625" style="1" customWidth="1"/>
    <col min="6" max="16384" width="9.140625" style="1"/>
  </cols>
  <sheetData>
    <row r="1" spans="1:6" s="96" customFormat="1" ht="16.5">
      <c r="A1" s="314" t="s">
        <v>225</v>
      </c>
      <c r="B1" s="369" t="s">
        <v>226</v>
      </c>
      <c r="C1" s="1078" t="str">
        <f>[0]!Name</f>
        <v>Институт по физика на твърдото тяло (ИФТТ)</v>
      </c>
      <c r="D1" s="1078"/>
      <c r="E1" s="1078"/>
      <c r="F1" s="1078"/>
    </row>
    <row r="2" spans="1:6" s="2" customFormat="1" ht="21.75" customHeight="1"/>
    <row r="3" spans="1:6" s="7" customFormat="1" ht="74.25" customHeight="1">
      <c r="A3" s="887" t="s">
        <v>328</v>
      </c>
      <c r="B3" s="887"/>
      <c r="C3" s="887"/>
      <c r="D3" s="887"/>
    </row>
    <row r="4" spans="1:6" customFormat="1">
      <c r="A4" s="413" t="s">
        <v>196</v>
      </c>
      <c r="B4" s="414" t="s">
        <v>197</v>
      </c>
      <c r="C4" s="415" t="s">
        <v>198</v>
      </c>
    </row>
    <row r="5" spans="1:6" customFormat="1" ht="16.5" thickBot="1">
      <c r="A5" s="599">
        <v>53</v>
      </c>
      <c r="B5" s="599">
        <v>115</v>
      </c>
      <c r="C5" s="599">
        <v>191</v>
      </c>
    </row>
    <row r="6" spans="1:6" s="12" customFormat="1" ht="15" thickTop="1"/>
    <row r="7" spans="1:6" s="12" customFormat="1" ht="14.25"/>
    <row r="8" spans="1:6" s="12" customFormat="1" ht="14.25"/>
    <row r="9" spans="1:6" s="12" customFormat="1" ht="14.25"/>
    <row r="10" spans="1:6" s="12" customFormat="1" ht="14.25"/>
    <row r="11" spans="1:6" s="12" customFormat="1" ht="14.25"/>
    <row r="12" spans="1:6" s="12" customFormat="1" ht="14.25"/>
    <row r="13" spans="1:6" s="12" customFormat="1" ht="14.25"/>
    <row r="14" spans="1:6" s="12" customFormat="1" ht="14.25"/>
    <row r="15" spans="1:6" s="12" customFormat="1" ht="14.25"/>
    <row r="16" spans="1:6"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sheetData>
  <sheetProtection insertRows="0" deleteRows="0"/>
  <mergeCells count="2">
    <mergeCell ref="C1:F1"/>
    <mergeCell ref="A3:D3"/>
  </mergeCells>
  <printOptions horizontalCentered="1"/>
  <pageMargins left="0.23622047244094499" right="0.23622047244094499" top="0.94488188976377996" bottom="0.74803149606299202" header="0" footer="0"/>
  <pageSetup paperSize="9" scale="95"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81"/>
  <sheetViews>
    <sheetView showGridLines="0" zoomScale="80" zoomScaleNormal="80" zoomScalePageLayoutView="60" workbookViewId="0">
      <selection activeCell="A12" sqref="A12"/>
    </sheetView>
  </sheetViews>
  <sheetFormatPr defaultRowHeight="15.75"/>
  <cols>
    <col min="1" max="1" width="18.140625" style="1" customWidth="1"/>
    <col min="2" max="2" width="20.42578125" style="1" customWidth="1"/>
    <col min="3" max="3" width="27.85546875" style="1" customWidth="1"/>
    <col min="4" max="4" width="34" style="1" customWidth="1"/>
    <col min="5" max="5" width="42.5703125" style="1" customWidth="1"/>
    <col min="6" max="16384" width="9.140625" style="1"/>
  </cols>
  <sheetData>
    <row r="1" spans="1:5" s="96" customFormat="1" ht="16.5">
      <c r="A1" s="1077" t="s">
        <v>57</v>
      </c>
      <c r="B1" s="1077"/>
      <c r="C1" s="1078" t="str">
        <f>[0]!Name</f>
        <v>Институт по физика на твърдото тяло (ИФТТ)</v>
      </c>
      <c r="D1" s="1078"/>
      <c r="E1" s="1078"/>
    </row>
    <row r="2" spans="1:5" s="2" customFormat="1" ht="21.75" customHeight="1"/>
    <row r="3" spans="1:5" s="7" customFormat="1" ht="51" customHeight="1">
      <c r="A3" s="887" t="s">
        <v>359</v>
      </c>
      <c r="B3" s="887"/>
      <c r="C3" s="887"/>
      <c r="D3" s="887"/>
      <c r="E3" s="887"/>
    </row>
    <row r="4" spans="1:5" s="7" customFormat="1" ht="14.25" customHeight="1" thickBot="1">
      <c r="A4" s="1086" t="s">
        <v>193</v>
      </c>
      <c r="B4" s="1086"/>
      <c r="C4" s="1086"/>
      <c r="D4" s="1086"/>
      <c r="E4" s="1086"/>
    </row>
    <row r="5" spans="1:5" s="7" customFormat="1" ht="13.5" customHeight="1" thickBot="1">
      <c r="A5" s="333" t="s">
        <v>17</v>
      </c>
      <c r="B5" s="334" t="s">
        <v>18</v>
      </c>
      <c r="C5" s="332"/>
      <c r="D5" s="332"/>
    </row>
    <row r="6" spans="1:5" s="7" customFormat="1" ht="12" customHeight="1">
      <c r="A6" s="343" t="s">
        <v>194</v>
      </c>
      <c r="B6" s="343" t="s">
        <v>195</v>
      </c>
      <c r="C6" s="332"/>
      <c r="D6" s="332"/>
    </row>
    <row r="7" spans="1:5" s="7" customFormat="1" ht="28.5" customHeight="1" thickBot="1">
      <c r="A7" s="309"/>
      <c r="B7" s="309"/>
      <c r="C7" s="309"/>
      <c r="D7" s="309"/>
      <c r="E7" s="309"/>
    </row>
    <row r="8" spans="1:5" ht="18.75" customHeight="1" thickTop="1" thickBot="1">
      <c r="A8" s="1079" t="s">
        <v>16</v>
      </c>
      <c r="B8" s="1080"/>
      <c r="C8" s="1081" t="s">
        <v>167</v>
      </c>
      <c r="D8" s="1064" t="s">
        <v>4</v>
      </c>
      <c r="E8" s="1083" t="s">
        <v>169</v>
      </c>
    </row>
    <row r="9" spans="1:5" ht="24" customHeight="1" thickBot="1">
      <c r="A9" s="94" t="s">
        <v>17</v>
      </c>
      <c r="B9" s="95" t="s">
        <v>18</v>
      </c>
      <c r="C9" s="1082"/>
      <c r="D9" s="1065"/>
      <c r="E9" s="1084"/>
    </row>
    <row r="10" spans="1:5" ht="16.5" thickBot="1">
      <c r="A10" s="90" t="s">
        <v>83</v>
      </c>
      <c r="B10" s="91" t="s">
        <v>84</v>
      </c>
      <c r="C10" s="92" t="s">
        <v>85</v>
      </c>
      <c r="D10" s="92" t="s">
        <v>86</v>
      </c>
      <c r="E10" s="97" t="s">
        <v>97</v>
      </c>
    </row>
    <row r="11" spans="1:5" s="12" customFormat="1" ht="29.25" thickTop="1">
      <c r="A11" s="533"/>
      <c r="B11" s="534" t="s">
        <v>577</v>
      </c>
      <c r="C11" s="535" t="s">
        <v>584</v>
      </c>
      <c r="D11" s="536" t="s">
        <v>732</v>
      </c>
      <c r="E11" s="264" t="s">
        <v>734</v>
      </c>
    </row>
    <row r="12" spans="1:5" s="12" customFormat="1" ht="85.5">
      <c r="A12" s="350"/>
      <c r="B12" s="351" t="s">
        <v>581</v>
      </c>
      <c r="C12" s="262"/>
      <c r="D12" s="263" t="s">
        <v>733</v>
      </c>
      <c r="E12" s="264" t="s">
        <v>735</v>
      </c>
    </row>
    <row r="13" spans="1:5" s="12" customFormat="1" ht="14.25">
      <c r="A13" s="350"/>
      <c r="B13" s="351"/>
      <c r="C13" s="262"/>
      <c r="D13" s="263"/>
      <c r="E13" s="264"/>
    </row>
    <row r="14" spans="1:5" s="12" customFormat="1" ht="14.25">
      <c r="A14" s="352"/>
      <c r="B14" s="353"/>
      <c r="C14" s="265"/>
      <c r="D14" s="266"/>
      <c r="E14" s="267"/>
    </row>
    <row r="15" spans="1:5" s="12" customFormat="1" ht="14.25">
      <c r="A15" s="352"/>
      <c r="B15" s="353"/>
      <c r="C15" s="265"/>
      <c r="D15" s="266"/>
      <c r="E15" s="267"/>
    </row>
    <row r="16" spans="1:5" s="12" customFormat="1" ht="15">
      <c r="A16" s="1087" t="s">
        <v>176</v>
      </c>
      <c r="B16" s="1088"/>
      <c r="C16" s="1088"/>
      <c r="D16" s="1088"/>
      <c r="E16" s="1089"/>
    </row>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sheetData>
  <sheetProtection insertRows="0" deleteRows="0"/>
  <mergeCells count="9">
    <mergeCell ref="A16:E16"/>
    <mergeCell ref="A1:B1"/>
    <mergeCell ref="C1:E1"/>
    <mergeCell ref="A3:E3"/>
    <mergeCell ref="A8:B8"/>
    <mergeCell ref="C8:C9"/>
    <mergeCell ref="D8:D9"/>
    <mergeCell ref="E8:E9"/>
    <mergeCell ref="A4:E4"/>
  </mergeCells>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D80"/>
  <sheetViews>
    <sheetView showGridLines="0" zoomScale="70" zoomScaleNormal="70" zoomScalePageLayoutView="60" workbookViewId="0">
      <selection activeCell="A12" sqref="A12:D14"/>
    </sheetView>
  </sheetViews>
  <sheetFormatPr defaultRowHeight="15.75"/>
  <cols>
    <col min="1" max="1" width="37.28515625" style="1" customWidth="1"/>
    <col min="2" max="2" width="27.7109375" style="1" customWidth="1"/>
    <col min="3" max="3" width="41.42578125" style="1" customWidth="1"/>
    <col min="4" max="4" width="16" style="1" customWidth="1"/>
    <col min="5" max="16384" width="9.140625" style="1"/>
  </cols>
  <sheetData>
    <row r="1" spans="1:4" s="96" customFormat="1" ht="16.5">
      <c r="A1" s="103" t="s">
        <v>57</v>
      </c>
      <c r="B1" s="1093" t="str">
        <f>[0]!Name</f>
        <v>Институт по физика на твърдото тяло (ИФТТ)</v>
      </c>
      <c r="C1" s="1093"/>
      <c r="D1" s="1093"/>
    </row>
    <row r="2" spans="1:4" s="2" customFormat="1" ht="21.75" customHeight="1"/>
    <row r="3" spans="1:4" s="2" customFormat="1" ht="33" customHeight="1">
      <c r="A3" s="887" t="s">
        <v>170</v>
      </c>
      <c r="B3" s="887"/>
      <c r="C3" s="887"/>
    </row>
    <row r="4" spans="1:4" s="7" customFormat="1" ht="78" customHeight="1">
      <c r="A4" s="870" t="s">
        <v>171</v>
      </c>
      <c r="B4" s="870"/>
      <c r="C4" s="870"/>
    </row>
    <row r="5" spans="1:4" s="7" customFormat="1" ht="69" customHeight="1" thickBot="1">
      <c r="A5" s="991" t="s">
        <v>329</v>
      </c>
      <c r="B5" s="991"/>
      <c r="C5" s="991"/>
    </row>
    <row r="6" spans="1:4" ht="18.75" customHeight="1" thickTop="1" thickBot="1">
      <c r="A6" s="1094" t="s">
        <v>38</v>
      </c>
      <c r="B6" s="1095"/>
      <c r="C6" s="1095"/>
      <c r="D6" s="1096"/>
    </row>
    <row r="7" spans="1:4" s="100" customFormat="1" ht="55.5" customHeight="1" thickTop="1" thickBot="1">
      <c r="A7" s="101" t="s">
        <v>26</v>
      </c>
      <c r="B7" s="102" t="s">
        <v>27</v>
      </c>
      <c r="C7" s="102" t="s">
        <v>28</v>
      </c>
      <c r="D7" s="99" t="s">
        <v>255</v>
      </c>
    </row>
    <row r="8" spans="1:4" ht="16.5" thickBot="1">
      <c r="A8" s="90" t="s">
        <v>83</v>
      </c>
      <c r="B8" s="91" t="s">
        <v>84</v>
      </c>
      <c r="C8" s="91" t="s">
        <v>85</v>
      </c>
      <c r="D8" s="97" t="s">
        <v>86</v>
      </c>
    </row>
    <row r="9" spans="1:4" s="12" customFormat="1" ht="29.25" thickTop="1">
      <c r="A9" s="493" t="s">
        <v>599</v>
      </c>
      <c r="B9" s="494" t="s">
        <v>600</v>
      </c>
      <c r="C9" s="494" t="s">
        <v>601</v>
      </c>
      <c r="D9" s="495">
        <v>2012</v>
      </c>
    </row>
    <row r="10" spans="1:4" s="12" customFormat="1" ht="28.5">
      <c r="A10" s="504" t="s">
        <v>608</v>
      </c>
      <c r="B10" s="505" t="s">
        <v>609</v>
      </c>
      <c r="C10" s="505" t="s">
        <v>610</v>
      </c>
      <c r="D10" s="502">
        <v>2012</v>
      </c>
    </row>
    <row r="11" spans="1:4" s="12" customFormat="1" ht="14.25">
      <c r="A11" s="268"/>
      <c r="B11" s="269"/>
      <c r="C11" s="269"/>
      <c r="D11" s="264"/>
    </row>
    <row r="12" spans="1:4" s="12" customFormat="1" ht="14.25">
      <c r="A12" s="268"/>
      <c r="B12" s="269"/>
      <c r="C12" s="269"/>
      <c r="D12" s="264"/>
    </row>
    <row r="13" spans="1:4" s="12" customFormat="1" ht="14.25">
      <c r="A13" s="270"/>
      <c r="B13" s="271"/>
      <c r="C13" s="271"/>
      <c r="D13" s="267"/>
    </row>
    <row r="14" spans="1:4" s="12" customFormat="1" ht="14.25">
      <c r="A14" s="270"/>
      <c r="B14" s="271"/>
      <c r="C14" s="271"/>
      <c r="D14" s="267"/>
    </row>
    <row r="15" spans="1:4" s="12" customFormat="1" ht="14.25">
      <c r="A15" s="270"/>
      <c r="B15" s="271"/>
      <c r="C15" s="271"/>
      <c r="D15" s="267"/>
    </row>
    <row r="16" spans="1:4" s="12" customFormat="1" ht="15.75" customHeight="1">
      <c r="A16" s="1091" t="s">
        <v>176</v>
      </c>
      <c r="B16" s="1092"/>
      <c r="C16" s="1092"/>
      <c r="D16" s="1092"/>
    </row>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sheetData>
  <sheetProtection insertRows="0" deleteRows="0"/>
  <mergeCells count="6">
    <mergeCell ref="A16:D16"/>
    <mergeCell ref="B1:D1"/>
    <mergeCell ref="A4:C4"/>
    <mergeCell ref="A3:C3"/>
    <mergeCell ref="A5:C5"/>
    <mergeCell ref="A6:D6"/>
  </mergeCells>
  <conditionalFormatting sqref="B11:B15">
    <cfRule type="expression" dxfId="58" priority="26">
      <formula>AND(COUNTBLANK($A11)=0,COUNTBLANK($B11)=1)</formula>
    </cfRule>
  </conditionalFormatting>
  <conditionalFormatting sqref="C11:C15">
    <cfRule type="expression" dxfId="57" priority="22">
      <formula>AND(COUNTBLANK($B11)=0,COUNTBLANK($C11)=1)</formula>
    </cfRule>
    <cfRule type="expression" dxfId="56" priority="25">
      <formula>AND(COUNTBLANK($A11)=0,COUNTBLANK($C11)=1)</formula>
    </cfRule>
  </conditionalFormatting>
  <conditionalFormatting sqref="D11:D15">
    <cfRule type="expression" dxfId="55" priority="21">
      <formula>AND(COUNTBLANK($B11)=0,COUNTBLANK($D11)=1)</formula>
    </cfRule>
    <cfRule type="expression" dxfId="54" priority="24">
      <formula>AND(COUNTBLANK($A11)=0,COUNTBLANK($D11)=1)</formula>
    </cfRule>
  </conditionalFormatting>
  <conditionalFormatting sqref="A11:A15">
    <cfRule type="expression" dxfId="53" priority="23">
      <formula>AND(COUNTBLANK($B11)=0,COUNTBLANK($A11)=1)</formula>
    </cfRule>
  </conditionalFormatting>
  <conditionalFormatting sqref="D10">
    <cfRule type="expression" dxfId="52" priority="1">
      <formula>AND(COUNTBLANK($B10)=0,COUNTBLANK($D10)=1)</formula>
    </cfRule>
    <cfRule type="expression" dxfId="51" priority="2">
      <formula>AND(COUNTBLANK($A10)=0,COUNTBLANK($D10)=1)</formula>
    </cfRule>
  </conditionalFormatting>
  <conditionalFormatting sqref="A9">
    <cfRule type="expression" dxfId="50" priority="9">
      <formula>AND(COUNTBLANK($B9)=0,COUNTBLANK($A9)=1)</formula>
    </cfRule>
  </conditionalFormatting>
  <conditionalFormatting sqref="B9">
    <cfRule type="expression" dxfId="49" priority="20">
      <formula>AND(COUNTBLANK($A9)=0,COUNTBLANK($B9)=1)</formula>
    </cfRule>
  </conditionalFormatting>
  <conditionalFormatting sqref="C9">
    <cfRule type="expression" dxfId="48" priority="18">
      <formula>AND(COUNTBLANK($B9)=0,COUNTBLANK($C9)=1)</formula>
    </cfRule>
    <cfRule type="expression" dxfId="47" priority="19">
      <formula>AND(COUNTBLANK($A9)=0,COUNTBLANK($C9)=1)</formula>
    </cfRule>
  </conditionalFormatting>
  <conditionalFormatting sqref="D9">
    <cfRule type="expression" dxfId="46" priority="16">
      <formula>AND(COUNTBLANK($B9)=0,COUNTBLANK($D9)=1)</formula>
    </cfRule>
    <cfRule type="expression" dxfId="45" priority="17">
      <formula>AND(COUNTBLANK($A9)=0,COUNTBLANK($D9)=1)</formula>
    </cfRule>
  </conditionalFormatting>
  <conditionalFormatting sqref="A9">
    <cfRule type="expression" dxfId="44" priority="15">
      <formula>AND(COUNTBLANK($B9)=0,COUNTBLANK($A9)=1)</formula>
    </cfRule>
  </conditionalFormatting>
  <conditionalFormatting sqref="B9">
    <cfRule type="expression" dxfId="43" priority="14">
      <formula>AND(COUNTBLANK($A9)=0,COUNTBLANK($B9)=1)</formula>
    </cfRule>
  </conditionalFormatting>
  <conditionalFormatting sqref="C9">
    <cfRule type="expression" dxfId="42" priority="12">
      <formula>AND(COUNTBLANK($B9)=0,COUNTBLANK($C9)=1)</formula>
    </cfRule>
    <cfRule type="expression" dxfId="41" priority="13">
      <formula>AND(COUNTBLANK($A9)=0,COUNTBLANK($C9)=1)</formula>
    </cfRule>
  </conditionalFormatting>
  <conditionalFormatting sqref="D9">
    <cfRule type="expression" dxfId="40" priority="10">
      <formula>AND(COUNTBLANK($B9)=0,COUNTBLANK($D9)=1)</formula>
    </cfRule>
    <cfRule type="expression" dxfId="39" priority="11">
      <formula>AND(COUNTBLANK($A9)=0,COUNTBLANK($D9)=1)</formula>
    </cfRule>
  </conditionalFormatting>
  <conditionalFormatting sqref="B10">
    <cfRule type="expression" dxfId="38" priority="8">
      <formula>AND(COUNTBLANK($A10)=0,COUNTBLANK($B10)=1)</formula>
    </cfRule>
  </conditionalFormatting>
  <conditionalFormatting sqref="C10">
    <cfRule type="expression" dxfId="37" priority="5">
      <formula>AND(COUNTBLANK($B10)=0,COUNTBLANK($C10)=1)</formula>
    </cfRule>
    <cfRule type="expression" dxfId="36" priority="7">
      <formula>AND(COUNTBLANK($A10)=0,COUNTBLANK($C10)=1)</formula>
    </cfRule>
  </conditionalFormatting>
  <conditionalFormatting sqref="A10">
    <cfRule type="expression" dxfId="35" priority="6">
      <formula>AND(COUNTBLANK($B10)=0,COUNTBLANK($A10)=1)</formula>
    </cfRule>
  </conditionalFormatting>
  <conditionalFormatting sqref="D10">
    <cfRule type="expression" dxfId="34" priority="3">
      <formula>AND(COUNTBLANK($B10)=0,COUNTBLANK($D10)=1)</formula>
    </cfRule>
    <cfRule type="expression" dxfId="33" priority="4">
      <formula>AND(COUNTBLANK($A10)=0,COUNTBLANK($D10)=1)</formula>
    </cfRule>
  </conditionalFormatting>
  <dataValidations count="1">
    <dataValidation type="whole" allowBlank="1" showInputMessage="1" showErrorMessage="1" error="Въведете година с четири цифри" sqref="D9:D15">
      <formula1>1900</formula1>
      <formula2>2012</formula2>
    </dataValidation>
  </dataValidations>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D86"/>
  <sheetViews>
    <sheetView showGridLines="0" zoomScale="70" zoomScaleNormal="70" zoomScalePageLayoutView="60" workbookViewId="0">
      <selection activeCell="A16" sqref="A16:XFD16"/>
    </sheetView>
  </sheetViews>
  <sheetFormatPr defaultRowHeight="15.75"/>
  <cols>
    <col min="1" max="1" width="42.140625" style="1" customWidth="1"/>
    <col min="2" max="2" width="29.7109375" style="1" customWidth="1"/>
    <col min="3" max="3" width="41.85546875" style="1" customWidth="1"/>
    <col min="4" max="4" width="22.140625" style="1" customWidth="1"/>
    <col min="5" max="16384" width="9.140625" style="1"/>
  </cols>
  <sheetData>
    <row r="1" spans="1:4" s="96" customFormat="1" ht="16.5">
      <c r="A1" s="103" t="s">
        <v>57</v>
      </c>
      <c r="B1" s="1093" t="str">
        <f>[0]!Name</f>
        <v>Институт по физика на твърдото тяло (ИФТТ)</v>
      </c>
      <c r="C1" s="1093"/>
      <c r="D1" s="1093"/>
    </row>
    <row r="2" spans="1:4" s="2" customFormat="1" ht="21.75" customHeight="1"/>
    <row r="3" spans="1:4" s="2" customFormat="1" ht="36.75" customHeight="1">
      <c r="A3" s="887" t="s">
        <v>170</v>
      </c>
      <c r="B3" s="887"/>
      <c r="C3" s="887"/>
    </row>
    <row r="4" spans="1:4" s="2" customFormat="1" ht="59.25" customHeight="1" thickBot="1">
      <c r="A4" s="991" t="s">
        <v>330</v>
      </c>
      <c r="B4" s="991"/>
      <c r="C4" s="991"/>
    </row>
    <row r="5" spans="1:4" ht="47.25" customHeight="1" thickTop="1" thickBot="1">
      <c r="A5" s="1094" t="s">
        <v>172</v>
      </c>
      <c r="B5" s="1095"/>
      <c r="C5" s="1095"/>
      <c r="D5" s="1096"/>
    </row>
    <row r="6" spans="1:4" s="100" customFormat="1" ht="63" customHeight="1" thickTop="1" thickBot="1">
      <c r="A6" s="101" t="s">
        <v>26</v>
      </c>
      <c r="B6" s="102" t="s">
        <v>27</v>
      </c>
      <c r="C6" s="102" t="s">
        <v>28</v>
      </c>
      <c r="D6" s="99" t="s">
        <v>255</v>
      </c>
    </row>
    <row r="7" spans="1:4" ht="16.5" thickBot="1">
      <c r="A7" s="90" t="s">
        <v>83</v>
      </c>
      <c r="B7" s="91" t="s">
        <v>84</v>
      </c>
      <c r="C7" s="91" t="s">
        <v>85</v>
      </c>
      <c r="D7" s="106" t="s">
        <v>86</v>
      </c>
    </row>
    <row r="8" spans="1:4" s="12" customFormat="1" ht="15" thickTop="1">
      <c r="A8" s="268"/>
      <c r="B8" s="269"/>
      <c r="C8" s="269"/>
      <c r="D8" s="264"/>
    </row>
    <row r="9" spans="1:4" s="12" customFormat="1" ht="14.25">
      <c r="A9" s="268"/>
      <c r="B9" s="269"/>
      <c r="C9" s="269"/>
      <c r="D9" s="264"/>
    </row>
    <row r="10" spans="1:4" s="12" customFormat="1" ht="14.25">
      <c r="A10" s="268"/>
      <c r="B10" s="269"/>
      <c r="C10" s="269"/>
      <c r="D10" s="264"/>
    </row>
    <row r="11" spans="1:4" s="12" customFormat="1" ht="14.25">
      <c r="A11" s="268"/>
      <c r="B11" s="269"/>
      <c r="C11" s="269"/>
      <c r="D11" s="264"/>
    </row>
    <row r="12" spans="1:4" s="12" customFormat="1" ht="14.25">
      <c r="A12" s="268"/>
      <c r="B12" s="269"/>
      <c r="C12" s="269"/>
      <c r="D12" s="264"/>
    </row>
    <row r="13" spans="1:4" s="12" customFormat="1" ht="14.25">
      <c r="A13" s="268"/>
      <c r="B13" s="269"/>
      <c r="C13" s="269"/>
      <c r="D13" s="264"/>
    </row>
    <row r="14" spans="1:4" s="12" customFormat="1" ht="14.25">
      <c r="A14" s="268"/>
      <c r="B14" s="269"/>
      <c r="C14" s="269"/>
      <c r="D14" s="264"/>
    </row>
    <row r="15" spans="1:4" s="12" customFormat="1" ht="14.25">
      <c r="A15" s="270"/>
      <c r="B15" s="271"/>
      <c r="C15" s="271"/>
      <c r="D15" s="264"/>
    </row>
    <row r="16" spans="1:4" s="12" customFormat="1" ht="14.25">
      <c r="A16" s="270"/>
      <c r="B16" s="271"/>
      <c r="C16" s="271"/>
      <c r="D16" s="264"/>
    </row>
    <row r="17" spans="1:4" s="12" customFormat="1" ht="14.25">
      <c r="A17" s="270"/>
      <c r="B17" s="271"/>
      <c r="C17" s="271"/>
      <c r="D17" s="264"/>
    </row>
    <row r="18" spans="1:4" s="12" customFormat="1" ht="15">
      <c r="A18" s="1091" t="s">
        <v>176</v>
      </c>
      <c r="B18" s="1092"/>
      <c r="C18" s="1092"/>
      <c r="D18" s="1097"/>
    </row>
    <row r="19" spans="1:4" s="12" customFormat="1" ht="14.25"/>
    <row r="20" spans="1:4" s="12" customFormat="1" ht="14.25"/>
    <row r="21" spans="1:4" s="12" customFormat="1" ht="14.25"/>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sheetData>
  <sheetProtection insertRows="0" deleteRows="0"/>
  <mergeCells count="5">
    <mergeCell ref="A3:C3"/>
    <mergeCell ref="A4:C4"/>
    <mergeCell ref="A18:D18"/>
    <mergeCell ref="A5:D5"/>
    <mergeCell ref="B1:D1"/>
  </mergeCells>
  <conditionalFormatting sqref="B8:B17">
    <cfRule type="expression" dxfId="32" priority="7">
      <formula>AND(COUNTBLANK($A8)=0,COUNTBLANK($B8)=1)</formula>
    </cfRule>
  </conditionalFormatting>
  <conditionalFormatting sqref="C8:C17">
    <cfRule type="expression" dxfId="31" priority="4">
      <formula>AND(COUNTBLANK($B8)=0,COUNTBLANK($C8)=1)</formula>
    </cfRule>
    <cfRule type="expression" dxfId="30" priority="5">
      <formula>AND(COUNTBLANK($A8)=0,COUNTBLANK($C8)=1)</formula>
    </cfRule>
  </conditionalFormatting>
  <conditionalFormatting sqref="D8:D17">
    <cfRule type="expression" dxfId="29" priority="2">
      <formula>AND(COUNTBLANK($B8)=0,COUNTBLANK($D8)=1)</formula>
    </cfRule>
    <cfRule type="expression" dxfId="28" priority="3">
      <formula>AND(COUNTBLANK($A8)=0,COUNTBLANK($D8)=1)</formula>
    </cfRule>
  </conditionalFormatting>
  <conditionalFormatting sqref="A8:A17">
    <cfRule type="expression" dxfId="27" priority="1">
      <formula>AND(COUNTBLANK($B8)=0,COUNTBLANK($A8)=1)</formula>
    </cfRule>
  </conditionalFormatting>
  <dataValidations count="1">
    <dataValidation type="whole" allowBlank="1" showInputMessage="1" showErrorMessage="1" error="Въведете година с четири цифри" sqref="D8:D17">
      <formula1>1900</formula1>
      <formula2>2012</formula2>
    </dataValidation>
  </dataValidations>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E88"/>
  <sheetViews>
    <sheetView showGridLines="0" zoomScale="70" zoomScaleNormal="70" zoomScalePageLayoutView="60" workbookViewId="0">
      <selection activeCell="A23" sqref="A23"/>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1077" t="s">
        <v>57</v>
      </c>
      <c r="B1" s="1077"/>
      <c r="C1" s="1078" t="str">
        <f>[0]!Name</f>
        <v>Институт по физика на твърдото тяло (ИФТТ)</v>
      </c>
      <c r="D1" s="1078"/>
      <c r="E1" s="1078"/>
    </row>
    <row r="2" spans="1:5" s="2" customFormat="1" ht="21.75" customHeight="1"/>
    <row r="3" spans="1:5" s="7" customFormat="1" ht="110.25" customHeight="1" thickBot="1">
      <c r="A3" s="887" t="s">
        <v>331</v>
      </c>
      <c r="B3" s="887"/>
      <c r="C3" s="887"/>
      <c r="D3" s="887"/>
      <c r="E3" s="887"/>
    </row>
    <row r="4" spans="1:5" ht="39" customHeight="1" thickTop="1" thickBot="1">
      <c r="A4" s="69" t="s">
        <v>23</v>
      </c>
      <c r="B4" s="70" t="s">
        <v>29</v>
      </c>
      <c r="C4" s="316" t="s">
        <v>227</v>
      </c>
      <c r="D4" s="70" t="s">
        <v>50</v>
      </c>
      <c r="E4" s="98" t="s">
        <v>173</v>
      </c>
    </row>
    <row r="5" spans="1:5" ht="16.5" thickBot="1">
      <c r="A5" s="104" t="s">
        <v>83</v>
      </c>
      <c r="B5" s="105" t="s">
        <v>84</v>
      </c>
      <c r="C5" s="92" t="s">
        <v>85</v>
      </c>
      <c r="D5" s="92" t="s">
        <v>86</v>
      </c>
      <c r="E5" s="97" t="s">
        <v>97</v>
      </c>
    </row>
    <row r="6" spans="1:5" s="12" customFormat="1" ht="29.25" thickTop="1">
      <c r="A6" s="521" t="s">
        <v>443</v>
      </c>
      <c r="B6" s="548" t="s">
        <v>642</v>
      </c>
      <c r="C6" s="549">
        <v>42120</v>
      </c>
      <c r="D6" s="550" t="s">
        <v>643</v>
      </c>
      <c r="E6" s="502" t="s">
        <v>644</v>
      </c>
    </row>
    <row r="7" spans="1:5" s="12" customFormat="1" ht="14.25">
      <c r="A7" s="521" t="s">
        <v>459</v>
      </c>
      <c r="B7" s="548" t="s">
        <v>645</v>
      </c>
      <c r="C7" s="549">
        <v>42079</v>
      </c>
      <c r="D7" s="550" t="s">
        <v>646</v>
      </c>
      <c r="E7" s="502" t="s">
        <v>647</v>
      </c>
    </row>
    <row r="8" spans="1:5" s="12" customFormat="1" ht="14.25">
      <c r="A8" s="521" t="s">
        <v>459</v>
      </c>
      <c r="B8" s="548" t="s">
        <v>648</v>
      </c>
      <c r="C8" s="549">
        <v>42089</v>
      </c>
      <c r="D8" s="550" t="s">
        <v>649</v>
      </c>
      <c r="E8" s="502" t="s">
        <v>647</v>
      </c>
    </row>
    <row r="9" spans="1:5" s="12" customFormat="1" ht="28.5">
      <c r="A9" s="521" t="s">
        <v>467</v>
      </c>
      <c r="B9" s="548" t="s">
        <v>650</v>
      </c>
      <c r="C9" s="549">
        <v>42183</v>
      </c>
      <c r="D9" s="550" t="s">
        <v>643</v>
      </c>
      <c r="E9" s="502" t="s">
        <v>651</v>
      </c>
    </row>
    <row r="10" spans="1:5" s="12" customFormat="1" ht="14.25">
      <c r="A10" s="521" t="s">
        <v>652</v>
      </c>
      <c r="B10" s="548" t="s">
        <v>653</v>
      </c>
      <c r="C10" s="549">
        <v>42150</v>
      </c>
      <c r="D10" s="550" t="s">
        <v>646</v>
      </c>
      <c r="E10" s="502" t="s">
        <v>654</v>
      </c>
    </row>
    <row r="11" spans="1:5" s="12" customFormat="1" ht="14.25">
      <c r="A11" s="521" t="s">
        <v>471</v>
      </c>
      <c r="B11" s="548" t="s">
        <v>650</v>
      </c>
      <c r="C11" s="549">
        <v>42183</v>
      </c>
      <c r="D11" s="550" t="s">
        <v>643</v>
      </c>
      <c r="E11" s="502" t="s">
        <v>651</v>
      </c>
    </row>
    <row r="12" spans="1:5" s="12" customFormat="1" ht="28.5">
      <c r="A12" s="521" t="s">
        <v>655</v>
      </c>
      <c r="B12" s="548" t="s">
        <v>656</v>
      </c>
      <c r="C12" s="549">
        <v>42170</v>
      </c>
      <c r="D12" s="550" t="s">
        <v>657</v>
      </c>
      <c r="E12" s="502" t="s">
        <v>658</v>
      </c>
    </row>
    <row r="13" spans="1:5" s="12" customFormat="1" ht="14.25">
      <c r="A13" s="525" t="s">
        <v>459</v>
      </c>
      <c r="B13" s="551" t="s">
        <v>659</v>
      </c>
      <c r="C13" s="549">
        <v>42261</v>
      </c>
      <c r="D13" s="552" t="s">
        <v>660</v>
      </c>
      <c r="E13" s="502" t="s">
        <v>647</v>
      </c>
    </row>
    <row r="14" spans="1:5" s="12" customFormat="1" ht="14.25">
      <c r="A14" s="525" t="s">
        <v>404</v>
      </c>
      <c r="B14" s="551" t="s">
        <v>661</v>
      </c>
      <c r="C14" s="549">
        <v>42315</v>
      </c>
      <c r="D14" s="552" t="s">
        <v>646</v>
      </c>
      <c r="E14" s="553" t="s">
        <v>654</v>
      </c>
    </row>
    <row r="15" spans="1:5" s="12" customFormat="1" ht="14.25">
      <c r="A15" s="521" t="s">
        <v>652</v>
      </c>
      <c r="B15" s="551" t="s">
        <v>661</v>
      </c>
      <c r="C15" s="549">
        <v>42286</v>
      </c>
      <c r="D15" s="552" t="s">
        <v>662</v>
      </c>
      <c r="E15" s="553" t="s">
        <v>654</v>
      </c>
    </row>
    <row r="16" spans="1:5" s="532" customFormat="1" ht="14.25">
      <c r="A16" s="554"/>
      <c r="B16" s="555"/>
      <c r="C16" s="556"/>
      <c r="D16" s="557"/>
      <c r="E16" s="554"/>
    </row>
    <row r="17" spans="1:5" s="532" customFormat="1" ht="14.25">
      <c r="A17" s="554"/>
      <c r="B17" s="555"/>
      <c r="C17" s="556"/>
      <c r="D17" s="557"/>
      <c r="E17" s="554"/>
    </row>
    <row r="18" spans="1:5" s="12" customFormat="1" ht="15.75" customHeight="1">
      <c r="A18" s="1091" t="s">
        <v>176</v>
      </c>
      <c r="B18" s="1092"/>
      <c r="C18" s="1092"/>
      <c r="D18" s="1092"/>
      <c r="E18" s="1098"/>
    </row>
    <row r="19" spans="1:5" s="12" customFormat="1" ht="14.25"/>
    <row r="20" spans="1:5" s="12" customFormat="1" ht="14.25"/>
    <row r="21" spans="1:5" s="12" customFormat="1" ht="14.25"/>
    <row r="22" spans="1:5" s="12" customFormat="1" ht="14.25"/>
    <row r="23" spans="1:5" s="12" customFormat="1" ht="14.25"/>
    <row r="24" spans="1:5" s="12" customFormat="1" ht="14.25"/>
    <row r="25" spans="1:5" s="12" customFormat="1" ht="14.25"/>
    <row r="26" spans="1:5" s="12" customFormat="1" ht="14.25"/>
    <row r="27" spans="1:5" s="12" customFormat="1" ht="14.25"/>
    <row r="28" spans="1:5" s="12" customFormat="1" ht="14.25"/>
    <row r="29" spans="1:5" s="12" customFormat="1" ht="14.25"/>
    <row r="30" spans="1:5" s="12" customFormat="1" ht="14.25"/>
    <row r="31" spans="1:5" s="12" customFormat="1" ht="14.25"/>
    <row r="32" spans="1:5"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sheetData>
  <sheetProtection insertRows="0" deleteRows="0"/>
  <mergeCells count="4">
    <mergeCell ref="A1:B1"/>
    <mergeCell ref="C1:E1"/>
    <mergeCell ref="A3:E3"/>
    <mergeCell ref="A18:E18"/>
  </mergeCells>
  <conditionalFormatting sqref="B6:B17">
    <cfRule type="expression" dxfId="26" priority="4">
      <formula>AND(COUNTBLANK($A6)=0,COUNTBLANK($B6)=1)</formula>
    </cfRule>
  </conditionalFormatting>
  <conditionalFormatting sqref="C6:C17">
    <cfRule type="expression" dxfId="25" priority="3">
      <formula>AND(COUNTBLANK($A6)=0,COUNTBLANK($C6)=1)</formula>
    </cfRule>
  </conditionalFormatting>
  <conditionalFormatting sqref="D6:D17">
    <cfRule type="expression" dxfId="24" priority="2">
      <formula>AND(COUNTBLANK($A6)=0,COUNTBLANK($D6)=1)</formula>
    </cfRule>
  </conditionalFormatting>
  <conditionalFormatting sqref="E6:E17">
    <cfRule type="expression" dxfId="23" priority="1">
      <formula>AND(COUNTBLANK($A6)=0,COUNTBLANK($E6)=1)</formula>
    </cfRule>
  </conditionalFormatting>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149"/>
  <sheetViews>
    <sheetView showGridLines="0" zoomScale="90" zoomScaleNormal="90" zoomScalePageLayoutView="60" workbookViewId="0">
      <selection activeCell="E85" sqref="E85"/>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1077" t="s">
        <v>57</v>
      </c>
      <c r="B1" s="1077"/>
      <c r="C1" s="1078" t="str">
        <f>[0]!Name</f>
        <v>Институт по физика на твърдото тяло (ИФТТ)</v>
      </c>
      <c r="D1" s="1078"/>
      <c r="E1" s="1078"/>
    </row>
    <row r="2" spans="1:5" s="2" customFormat="1" ht="21.75" customHeight="1"/>
    <row r="3" spans="1:5" s="7" customFormat="1" ht="105" customHeight="1" thickBot="1">
      <c r="A3" s="887" t="s">
        <v>332</v>
      </c>
      <c r="B3" s="887"/>
      <c r="C3" s="887"/>
      <c r="D3" s="887"/>
      <c r="E3" s="887"/>
    </row>
    <row r="4" spans="1:5" ht="39" customHeight="1" thickTop="1" thickBot="1">
      <c r="A4" s="69" t="s">
        <v>23</v>
      </c>
      <c r="B4" s="70" t="s">
        <v>29</v>
      </c>
      <c r="C4" s="316" t="s">
        <v>227</v>
      </c>
      <c r="D4" s="70" t="s">
        <v>50</v>
      </c>
      <c r="E4" s="98" t="s">
        <v>173</v>
      </c>
    </row>
    <row r="5" spans="1:5" ht="16.5" thickBot="1">
      <c r="A5" s="104" t="s">
        <v>83</v>
      </c>
      <c r="B5" s="105" t="s">
        <v>84</v>
      </c>
      <c r="C5" s="92" t="s">
        <v>85</v>
      </c>
      <c r="D5" s="92" t="s">
        <v>86</v>
      </c>
      <c r="E5" s="97" t="s">
        <v>97</v>
      </c>
    </row>
    <row r="6" spans="1:5" s="12" customFormat="1" ht="15" thickTop="1">
      <c r="A6" s="521" t="s">
        <v>445</v>
      </c>
      <c r="B6" s="548" t="s">
        <v>663</v>
      </c>
      <c r="C6" s="549">
        <v>42044</v>
      </c>
      <c r="D6" s="550">
        <v>21</v>
      </c>
      <c r="E6" s="502" t="s">
        <v>664</v>
      </c>
    </row>
    <row r="7" spans="1:5" s="12" customFormat="1" ht="28.5">
      <c r="A7" s="521" t="s">
        <v>467</v>
      </c>
      <c r="B7" s="548" t="s">
        <v>665</v>
      </c>
      <c r="C7" s="549">
        <v>42038</v>
      </c>
      <c r="D7" s="550">
        <v>21</v>
      </c>
      <c r="E7" s="502" t="s">
        <v>666</v>
      </c>
    </row>
    <row r="8" spans="1:5" s="12" customFormat="1" ht="14.25">
      <c r="A8" s="521" t="s">
        <v>667</v>
      </c>
      <c r="B8" s="548" t="s">
        <v>645</v>
      </c>
      <c r="C8" s="549">
        <v>42065</v>
      </c>
      <c r="D8" s="550">
        <v>30</v>
      </c>
      <c r="E8" s="502" t="s">
        <v>668</v>
      </c>
    </row>
    <row r="9" spans="1:5" s="12" customFormat="1" ht="28.5">
      <c r="A9" s="521" t="s">
        <v>443</v>
      </c>
      <c r="B9" s="548" t="s">
        <v>642</v>
      </c>
      <c r="C9" s="549">
        <v>42120</v>
      </c>
      <c r="D9" s="550">
        <v>8</v>
      </c>
      <c r="E9" s="502" t="s">
        <v>644</v>
      </c>
    </row>
    <row r="10" spans="1:5" s="12" customFormat="1" ht="14.25">
      <c r="A10" s="521" t="s">
        <v>435</v>
      </c>
      <c r="B10" s="548" t="s">
        <v>645</v>
      </c>
      <c r="C10" s="549">
        <v>42054</v>
      </c>
      <c r="D10" s="550">
        <v>3</v>
      </c>
      <c r="E10" s="502" t="s">
        <v>669</v>
      </c>
    </row>
    <row r="11" spans="1:5" s="12" customFormat="1" ht="28.5">
      <c r="A11" s="521" t="s">
        <v>670</v>
      </c>
      <c r="B11" s="548" t="s">
        <v>645</v>
      </c>
      <c r="C11" s="549">
        <v>42054</v>
      </c>
      <c r="D11" s="550">
        <v>3</v>
      </c>
      <c r="E11" s="502" t="s">
        <v>669</v>
      </c>
    </row>
    <row r="12" spans="1:5" s="12" customFormat="1" ht="14.25">
      <c r="A12" s="521" t="s">
        <v>459</v>
      </c>
      <c r="B12" s="548" t="s">
        <v>645</v>
      </c>
      <c r="C12" s="549">
        <v>42079</v>
      </c>
      <c r="D12" s="550">
        <v>5</v>
      </c>
      <c r="E12" s="502" t="s">
        <v>671</v>
      </c>
    </row>
    <row r="13" spans="1:5" s="12" customFormat="1" ht="14.25">
      <c r="A13" s="525" t="s">
        <v>459</v>
      </c>
      <c r="B13" s="551" t="s">
        <v>648</v>
      </c>
      <c r="C13" s="549">
        <v>42089</v>
      </c>
      <c r="D13" s="552">
        <v>4</v>
      </c>
      <c r="E13" s="502" t="s">
        <v>671</v>
      </c>
    </row>
    <row r="14" spans="1:5" s="12" customFormat="1" ht="14.25">
      <c r="A14" s="525" t="s">
        <v>431</v>
      </c>
      <c r="B14" s="551" t="s">
        <v>672</v>
      </c>
      <c r="C14" s="549">
        <v>42054</v>
      </c>
      <c r="D14" s="552">
        <v>10</v>
      </c>
      <c r="E14" s="553" t="s">
        <v>654</v>
      </c>
    </row>
    <row r="15" spans="1:5" s="12" customFormat="1" ht="14.25">
      <c r="A15" s="525" t="s">
        <v>673</v>
      </c>
      <c r="B15" s="551" t="s">
        <v>674</v>
      </c>
      <c r="C15" s="549">
        <v>42172</v>
      </c>
      <c r="D15" s="552">
        <v>9</v>
      </c>
      <c r="E15" s="553" t="s">
        <v>675</v>
      </c>
    </row>
    <row r="16" spans="1:5" s="12" customFormat="1" ht="28.5">
      <c r="A16" s="525" t="s">
        <v>443</v>
      </c>
      <c r="B16" s="551" t="s">
        <v>674</v>
      </c>
      <c r="C16" s="549">
        <v>42172</v>
      </c>
      <c r="D16" s="552">
        <v>9</v>
      </c>
      <c r="E16" s="553" t="s">
        <v>675</v>
      </c>
    </row>
    <row r="17" spans="1:5" s="12" customFormat="1" ht="14.25">
      <c r="A17" s="525" t="s">
        <v>652</v>
      </c>
      <c r="B17" s="551" t="s">
        <v>676</v>
      </c>
      <c r="C17" s="549">
        <v>42120</v>
      </c>
      <c r="D17" s="552">
        <v>17</v>
      </c>
      <c r="E17" s="553" t="s">
        <v>654</v>
      </c>
    </row>
    <row r="18" spans="1:5" s="12" customFormat="1" ht="14.25">
      <c r="A18" s="525" t="s">
        <v>449</v>
      </c>
      <c r="B18" s="551" t="s">
        <v>676</v>
      </c>
      <c r="C18" s="549">
        <v>42120</v>
      </c>
      <c r="D18" s="552">
        <v>17</v>
      </c>
      <c r="E18" s="553" t="s">
        <v>654</v>
      </c>
    </row>
    <row r="19" spans="1:5" s="12" customFormat="1" ht="14.25">
      <c r="A19" s="525" t="s">
        <v>401</v>
      </c>
      <c r="B19" s="551" t="s">
        <v>656</v>
      </c>
      <c r="C19" s="549">
        <v>42172</v>
      </c>
      <c r="D19" s="552">
        <v>14</v>
      </c>
      <c r="E19" s="553" t="s">
        <v>677</v>
      </c>
    </row>
    <row r="20" spans="1:5" s="12" customFormat="1" ht="14.25">
      <c r="A20" s="525" t="s">
        <v>678</v>
      </c>
      <c r="B20" s="551" t="s">
        <v>679</v>
      </c>
      <c r="C20" s="549">
        <v>42143</v>
      </c>
      <c r="D20" s="552">
        <v>6</v>
      </c>
      <c r="E20" s="553" t="s">
        <v>680</v>
      </c>
    </row>
    <row r="21" spans="1:5" s="12" customFormat="1" ht="14.25">
      <c r="A21" s="525" t="s">
        <v>681</v>
      </c>
      <c r="B21" s="551" t="s">
        <v>653</v>
      </c>
      <c r="C21" s="549">
        <v>42135</v>
      </c>
      <c r="D21" s="552">
        <v>5</v>
      </c>
      <c r="E21" s="553" t="s">
        <v>677</v>
      </c>
    </row>
    <row r="22" spans="1:5" s="12" customFormat="1" ht="28.5">
      <c r="A22" s="525" t="s">
        <v>682</v>
      </c>
      <c r="B22" s="551" t="s">
        <v>653</v>
      </c>
      <c r="C22" s="549">
        <v>42135</v>
      </c>
      <c r="D22" s="552">
        <v>5</v>
      </c>
      <c r="E22" s="553" t="s">
        <v>677</v>
      </c>
    </row>
    <row r="23" spans="1:5" s="12" customFormat="1" ht="14.25">
      <c r="A23" s="525" t="s">
        <v>683</v>
      </c>
      <c r="B23" s="551" t="s">
        <v>684</v>
      </c>
      <c r="C23" s="549">
        <v>42142</v>
      </c>
      <c r="D23" s="552">
        <v>88</v>
      </c>
      <c r="E23" s="553" t="s">
        <v>654</v>
      </c>
    </row>
    <row r="24" spans="1:5" s="12" customFormat="1" ht="14.25">
      <c r="A24" s="558" t="s">
        <v>487</v>
      </c>
      <c r="B24" s="559" t="s">
        <v>685</v>
      </c>
      <c r="C24" s="560">
        <v>42164</v>
      </c>
      <c r="D24" s="561">
        <v>5</v>
      </c>
      <c r="E24" s="562" t="s">
        <v>686</v>
      </c>
    </row>
    <row r="25" spans="1:5" s="12" customFormat="1" ht="28.5">
      <c r="A25" s="558" t="s">
        <v>467</v>
      </c>
      <c r="B25" s="559" t="s">
        <v>650</v>
      </c>
      <c r="C25" s="560">
        <v>42183</v>
      </c>
      <c r="D25" s="561">
        <v>8</v>
      </c>
      <c r="E25" s="562" t="s">
        <v>687</v>
      </c>
    </row>
    <row r="26" spans="1:5" s="12" customFormat="1" ht="14.25">
      <c r="A26" s="558" t="s">
        <v>652</v>
      </c>
      <c r="B26" s="559" t="s">
        <v>653</v>
      </c>
      <c r="C26" s="560">
        <v>42150</v>
      </c>
      <c r="D26" s="561">
        <v>5</v>
      </c>
      <c r="E26" s="562" t="s">
        <v>677</v>
      </c>
    </row>
    <row r="27" spans="1:5" s="12" customFormat="1" ht="14.25">
      <c r="A27" s="558" t="s">
        <v>473</v>
      </c>
      <c r="B27" s="559" t="s">
        <v>688</v>
      </c>
      <c r="C27" s="560">
        <v>42158</v>
      </c>
      <c r="D27" s="561">
        <v>60</v>
      </c>
      <c r="E27" s="562" t="s">
        <v>654</v>
      </c>
    </row>
    <row r="28" spans="1:5" s="12" customFormat="1" ht="28.5">
      <c r="A28" s="558" t="s">
        <v>689</v>
      </c>
      <c r="B28" s="559" t="s">
        <v>690</v>
      </c>
      <c r="C28" s="560">
        <v>42157</v>
      </c>
      <c r="D28" s="561">
        <v>30</v>
      </c>
      <c r="E28" s="562" t="s">
        <v>654</v>
      </c>
    </row>
    <row r="29" spans="1:5" s="12" customFormat="1" ht="14.25">
      <c r="A29" s="558" t="s">
        <v>459</v>
      </c>
      <c r="B29" s="559" t="s">
        <v>648</v>
      </c>
      <c r="C29" s="560">
        <v>42159</v>
      </c>
      <c r="D29" s="561">
        <v>5</v>
      </c>
      <c r="E29" s="502" t="s">
        <v>671</v>
      </c>
    </row>
    <row r="30" spans="1:5" s="12" customFormat="1" ht="14.25">
      <c r="A30" s="558" t="s">
        <v>459</v>
      </c>
      <c r="B30" s="559" t="s">
        <v>663</v>
      </c>
      <c r="C30" s="560">
        <v>42177</v>
      </c>
      <c r="D30" s="561">
        <v>15</v>
      </c>
      <c r="E30" s="502" t="s">
        <v>671</v>
      </c>
    </row>
    <row r="31" spans="1:5" s="12" customFormat="1" ht="14.25">
      <c r="A31" s="558" t="s">
        <v>471</v>
      </c>
      <c r="B31" s="559" t="s">
        <v>650</v>
      </c>
      <c r="C31" s="560">
        <v>42183</v>
      </c>
      <c r="D31" s="561">
        <v>8</v>
      </c>
      <c r="E31" s="562" t="s">
        <v>687</v>
      </c>
    </row>
    <row r="32" spans="1:5" s="12" customFormat="1" ht="28.5">
      <c r="A32" s="558" t="s">
        <v>655</v>
      </c>
      <c r="B32" s="559" t="s">
        <v>656</v>
      </c>
      <c r="C32" s="560">
        <v>6</v>
      </c>
      <c r="D32" s="561">
        <v>6</v>
      </c>
      <c r="E32" s="562" t="s">
        <v>691</v>
      </c>
    </row>
    <row r="33" spans="1:5" s="12" customFormat="1" ht="14.25">
      <c r="A33" s="558" t="s">
        <v>483</v>
      </c>
      <c r="B33" s="559" t="s">
        <v>685</v>
      </c>
      <c r="C33" s="560">
        <v>42163</v>
      </c>
      <c r="D33" s="561">
        <v>7</v>
      </c>
      <c r="E33" s="562" t="s">
        <v>686</v>
      </c>
    </row>
    <row r="34" spans="1:5" s="12" customFormat="1" ht="14.25">
      <c r="A34" s="558" t="s">
        <v>692</v>
      </c>
      <c r="B34" s="559" t="s">
        <v>693</v>
      </c>
      <c r="C34" s="560">
        <v>42180</v>
      </c>
      <c r="D34" s="561">
        <v>4</v>
      </c>
      <c r="E34" s="562" t="s">
        <v>694</v>
      </c>
    </row>
    <row r="35" spans="1:5" s="12" customFormat="1" ht="14.25">
      <c r="A35" s="558" t="s">
        <v>695</v>
      </c>
      <c r="B35" s="559" t="s">
        <v>693</v>
      </c>
      <c r="C35" s="560">
        <v>42180</v>
      </c>
      <c r="D35" s="561">
        <v>4</v>
      </c>
      <c r="E35" s="562" t="s">
        <v>694</v>
      </c>
    </row>
    <row r="36" spans="1:5" s="12" customFormat="1" ht="28.5">
      <c r="A36" s="558" t="s">
        <v>511</v>
      </c>
      <c r="B36" s="559" t="s">
        <v>653</v>
      </c>
      <c r="C36" s="560">
        <v>42241</v>
      </c>
      <c r="D36" s="561">
        <v>6</v>
      </c>
      <c r="E36" s="562" t="s">
        <v>696</v>
      </c>
    </row>
    <row r="37" spans="1:5" s="12" customFormat="1" ht="14.25">
      <c r="A37" s="558" t="s">
        <v>678</v>
      </c>
      <c r="B37" s="559" t="s">
        <v>679</v>
      </c>
      <c r="C37" s="560">
        <v>42256</v>
      </c>
      <c r="D37" s="561">
        <v>8</v>
      </c>
      <c r="E37" s="562" t="s">
        <v>677</v>
      </c>
    </row>
    <row r="38" spans="1:5" s="12" customFormat="1" ht="28.5">
      <c r="A38" s="558" t="s">
        <v>394</v>
      </c>
      <c r="B38" s="559" t="s">
        <v>697</v>
      </c>
      <c r="C38" s="560">
        <v>42230</v>
      </c>
      <c r="D38" s="561">
        <v>15</v>
      </c>
      <c r="E38" s="562" t="s">
        <v>698</v>
      </c>
    </row>
    <row r="39" spans="1:5" s="12" customFormat="1" ht="14.25">
      <c r="A39" s="558" t="s">
        <v>459</v>
      </c>
      <c r="B39" s="559" t="s">
        <v>659</v>
      </c>
      <c r="C39" s="560">
        <v>42261</v>
      </c>
      <c r="D39" s="561">
        <v>12</v>
      </c>
      <c r="E39" s="502" t="s">
        <v>671</v>
      </c>
    </row>
    <row r="40" spans="1:5" s="12" customFormat="1" ht="28.5">
      <c r="A40" s="558" t="s">
        <v>423</v>
      </c>
      <c r="B40" s="559" t="s">
        <v>679</v>
      </c>
      <c r="C40" s="560">
        <v>42257</v>
      </c>
      <c r="D40" s="561">
        <v>7</v>
      </c>
      <c r="E40" s="562" t="s">
        <v>677</v>
      </c>
    </row>
    <row r="41" spans="1:5" s="12" customFormat="1" ht="14.25">
      <c r="A41" s="558" t="s">
        <v>471</v>
      </c>
      <c r="B41" s="559" t="s">
        <v>699</v>
      </c>
      <c r="C41" s="560">
        <v>42265</v>
      </c>
      <c r="D41" s="561">
        <v>21</v>
      </c>
      <c r="E41" s="502" t="s">
        <v>700</v>
      </c>
    </row>
    <row r="42" spans="1:5" s="12" customFormat="1" ht="28.5">
      <c r="A42" s="558" t="s">
        <v>451</v>
      </c>
      <c r="B42" s="559" t="s">
        <v>699</v>
      </c>
      <c r="C42" s="560">
        <v>42265</v>
      </c>
      <c r="D42" s="561">
        <v>21</v>
      </c>
      <c r="E42" s="502" t="s">
        <v>700</v>
      </c>
    </row>
    <row r="43" spans="1:5" s="12" customFormat="1" ht="14.25">
      <c r="A43" s="558" t="s">
        <v>678</v>
      </c>
      <c r="B43" s="559" t="s">
        <v>679</v>
      </c>
      <c r="C43" s="560">
        <v>42278</v>
      </c>
      <c r="D43" s="561">
        <v>16</v>
      </c>
      <c r="E43" s="562" t="s">
        <v>696</v>
      </c>
    </row>
    <row r="44" spans="1:5" s="12" customFormat="1" ht="14.25">
      <c r="A44" s="558" t="s">
        <v>445</v>
      </c>
      <c r="B44" s="559" t="s">
        <v>663</v>
      </c>
      <c r="C44" s="560">
        <v>42275</v>
      </c>
      <c r="D44" s="561">
        <v>21</v>
      </c>
      <c r="E44" s="502" t="s">
        <v>664</v>
      </c>
    </row>
    <row r="45" spans="1:5" s="12" customFormat="1" ht="14.25">
      <c r="A45" s="558" t="s">
        <v>431</v>
      </c>
      <c r="B45" s="559" t="s">
        <v>672</v>
      </c>
      <c r="C45" s="560">
        <v>42271</v>
      </c>
      <c r="D45" s="561">
        <v>4</v>
      </c>
      <c r="E45" s="562" t="s">
        <v>654</v>
      </c>
    </row>
    <row r="46" spans="1:5" s="12" customFormat="1" ht="14.25">
      <c r="A46" s="558" t="s">
        <v>363</v>
      </c>
      <c r="B46" s="559" t="s">
        <v>645</v>
      </c>
      <c r="C46" s="560">
        <v>42278</v>
      </c>
      <c r="D46" s="561">
        <v>45</v>
      </c>
      <c r="E46" s="562" t="s">
        <v>701</v>
      </c>
    </row>
    <row r="47" spans="1:5" s="12" customFormat="1" ht="14.25">
      <c r="A47" s="558" t="s">
        <v>702</v>
      </c>
      <c r="B47" s="559" t="s">
        <v>645</v>
      </c>
      <c r="C47" s="560">
        <v>42278</v>
      </c>
      <c r="D47" s="561">
        <v>82</v>
      </c>
      <c r="E47" s="562" t="s">
        <v>703</v>
      </c>
    </row>
    <row r="48" spans="1:5" s="12" customFormat="1" ht="14.25">
      <c r="A48" s="558" t="s">
        <v>702</v>
      </c>
      <c r="B48" s="559" t="s">
        <v>704</v>
      </c>
      <c r="C48" s="560">
        <v>42317</v>
      </c>
      <c r="D48" s="561">
        <v>4</v>
      </c>
      <c r="E48" s="562" t="s">
        <v>703</v>
      </c>
    </row>
    <row r="49" spans="1:5" s="12" customFormat="1" ht="14.25">
      <c r="A49" s="558" t="s">
        <v>702</v>
      </c>
      <c r="B49" s="559" t="s">
        <v>645</v>
      </c>
      <c r="C49" s="560">
        <v>42338</v>
      </c>
      <c r="D49" s="561">
        <v>6</v>
      </c>
      <c r="E49" s="562" t="s">
        <v>703</v>
      </c>
    </row>
    <row r="50" spans="1:5" s="12" customFormat="1" ht="14.25">
      <c r="A50" s="558" t="s">
        <v>404</v>
      </c>
      <c r="B50" s="559" t="s">
        <v>661</v>
      </c>
      <c r="C50" s="560">
        <v>42315</v>
      </c>
      <c r="D50" s="561">
        <v>5</v>
      </c>
      <c r="E50" s="562" t="s">
        <v>654</v>
      </c>
    </row>
    <row r="51" spans="1:5" s="12" customFormat="1" ht="14.25">
      <c r="A51" s="558" t="s">
        <v>705</v>
      </c>
      <c r="B51" s="559" t="s">
        <v>645</v>
      </c>
      <c r="C51" s="560">
        <v>42290</v>
      </c>
      <c r="D51" s="561">
        <v>3</v>
      </c>
      <c r="E51" s="562" t="s">
        <v>696</v>
      </c>
    </row>
    <row r="52" spans="1:5" s="12" customFormat="1" ht="14.25">
      <c r="A52" s="558" t="s">
        <v>652</v>
      </c>
      <c r="B52" s="559" t="s">
        <v>661</v>
      </c>
      <c r="C52" s="560">
        <v>42284</v>
      </c>
      <c r="D52" s="561">
        <v>2</v>
      </c>
      <c r="E52" s="562" t="s">
        <v>654</v>
      </c>
    </row>
    <row r="53" spans="1:5" s="12" customFormat="1" ht="14.25">
      <c r="A53" s="558" t="s">
        <v>652</v>
      </c>
      <c r="B53" s="559" t="s">
        <v>661</v>
      </c>
      <c r="C53" s="560">
        <v>42286</v>
      </c>
      <c r="D53" s="561">
        <v>3</v>
      </c>
      <c r="E53" s="562" t="s">
        <v>706</v>
      </c>
    </row>
    <row r="54" spans="1:5" s="12" customFormat="1" ht="14.25">
      <c r="A54" s="558" t="s">
        <v>707</v>
      </c>
      <c r="B54" s="559" t="s">
        <v>659</v>
      </c>
      <c r="C54" s="560">
        <v>42297</v>
      </c>
      <c r="D54" s="561">
        <v>7</v>
      </c>
      <c r="E54" s="562" t="s">
        <v>708</v>
      </c>
    </row>
    <row r="55" spans="1:5" s="12" customFormat="1" ht="28.5">
      <c r="A55" s="558" t="s">
        <v>447</v>
      </c>
      <c r="B55" s="559" t="s">
        <v>659</v>
      </c>
      <c r="C55" s="560">
        <v>42297</v>
      </c>
      <c r="D55" s="561">
        <v>7</v>
      </c>
      <c r="E55" s="562" t="s">
        <v>708</v>
      </c>
    </row>
    <row r="56" spans="1:5" s="12" customFormat="1" ht="14.25">
      <c r="A56" s="558" t="s">
        <v>473</v>
      </c>
      <c r="B56" s="559" t="s">
        <v>659</v>
      </c>
      <c r="C56" s="560">
        <v>42284</v>
      </c>
      <c r="D56" s="561">
        <v>5</v>
      </c>
      <c r="E56" s="562" t="s">
        <v>677</v>
      </c>
    </row>
    <row r="57" spans="1:5" s="12" customFormat="1" ht="28.5">
      <c r="A57" s="558" t="s">
        <v>655</v>
      </c>
      <c r="B57" s="559" t="s">
        <v>663</v>
      </c>
      <c r="C57" s="560">
        <v>42304</v>
      </c>
      <c r="D57" s="561">
        <v>7</v>
      </c>
      <c r="E57" s="562" t="s">
        <v>709</v>
      </c>
    </row>
    <row r="58" spans="1:5" s="12" customFormat="1" ht="14.25">
      <c r="A58" s="558" t="s">
        <v>568</v>
      </c>
      <c r="B58" s="559" t="s">
        <v>663</v>
      </c>
      <c r="C58" s="560">
        <v>42304</v>
      </c>
      <c r="D58" s="561">
        <v>7</v>
      </c>
      <c r="E58" s="562" t="s">
        <v>677</v>
      </c>
    </row>
    <row r="59" spans="1:5" s="12" customFormat="1" ht="28.5">
      <c r="A59" s="558" t="s">
        <v>710</v>
      </c>
      <c r="B59" s="559" t="s">
        <v>711</v>
      </c>
      <c r="C59" s="560">
        <v>42290</v>
      </c>
      <c r="D59" s="561">
        <v>4</v>
      </c>
      <c r="E59" s="562" t="s">
        <v>712</v>
      </c>
    </row>
    <row r="60" spans="1:5" s="12" customFormat="1" ht="28.5">
      <c r="A60" s="558" t="s">
        <v>495</v>
      </c>
      <c r="B60" s="559" t="s">
        <v>659</v>
      </c>
      <c r="C60" s="560">
        <v>42303</v>
      </c>
      <c r="D60" s="561">
        <v>10</v>
      </c>
      <c r="E60" s="502" t="s">
        <v>700</v>
      </c>
    </row>
    <row r="61" spans="1:5" s="12" customFormat="1" ht="28.5">
      <c r="A61" s="558" t="s">
        <v>713</v>
      </c>
      <c r="B61" s="559" t="s">
        <v>659</v>
      </c>
      <c r="C61" s="560">
        <v>42303</v>
      </c>
      <c r="D61" s="561">
        <v>10</v>
      </c>
      <c r="E61" s="502" t="s">
        <v>700</v>
      </c>
    </row>
    <row r="62" spans="1:5" s="12" customFormat="1" ht="28.5">
      <c r="A62" s="558" t="s">
        <v>714</v>
      </c>
      <c r="B62" s="559" t="s">
        <v>659</v>
      </c>
      <c r="C62" s="560">
        <v>42320</v>
      </c>
      <c r="D62" s="561">
        <v>3</v>
      </c>
      <c r="E62" s="562" t="s">
        <v>691</v>
      </c>
    </row>
    <row r="63" spans="1:5" s="12" customFormat="1" ht="14.25">
      <c r="A63" s="558" t="s">
        <v>715</v>
      </c>
      <c r="B63" s="559" t="s">
        <v>659</v>
      </c>
      <c r="C63" s="560">
        <v>42320</v>
      </c>
      <c r="D63" s="561">
        <v>3</v>
      </c>
      <c r="E63" s="562" t="s">
        <v>691</v>
      </c>
    </row>
    <row r="64" spans="1:5" s="12" customFormat="1" ht="14.25">
      <c r="A64" s="558" t="s">
        <v>471</v>
      </c>
      <c r="B64" s="559" t="s">
        <v>665</v>
      </c>
      <c r="C64" s="560">
        <v>42304</v>
      </c>
      <c r="D64" s="561">
        <v>15</v>
      </c>
      <c r="E64" s="502" t="s">
        <v>666</v>
      </c>
    </row>
    <row r="65" spans="1:5" s="12" customFormat="1" ht="14.25">
      <c r="A65" s="558" t="s">
        <v>362</v>
      </c>
      <c r="B65" s="559" t="s">
        <v>645</v>
      </c>
      <c r="C65" s="560">
        <v>42317</v>
      </c>
      <c r="D65" s="561">
        <v>15</v>
      </c>
      <c r="E65" s="563" t="s">
        <v>716</v>
      </c>
    </row>
    <row r="66" spans="1:5" s="12" customFormat="1" ht="28.5">
      <c r="A66" s="558" t="s">
        <v>717</v>
      </c>
      <c r="B66" s="559" t="s">
        <v>645</v>
      </c>
      <c r="C66" s="560">
        <v>42317</v>
      </c>
      <c r="D66" s="561">
        <v>15</v>
      </c>
      <c r="E66" s="563" t="s">
        <v>716</v>
      </c>
    </row>
    <row r="67" spans="1:5" s="12" customFormat="1" ht="28.5">
      <c r="A67" s="558" t="s">
        <v>375</v>
      </c>
      <c r="B67" s="559" t="s">
        <v>645</v>
      </c>
      <c r="C67" s="560">
        <v>42317</v>
      </c>
      <c r="D67" s="561">
        <v>15</v>
      </c>
      <c r="E67" s="563" t="s">
        <v>716</v>
      </c>
    </row>
    <row r="68" spans="1:5" s="12" customFormat="1" ht="14.25">
      <c r="A68" s="558" t="s">
        <v>489</v>
      </c>
      <c r="B68" s="559" t="s">
        <v>688</v>
      </c>
      <c r="C68" s="560">
        <v>42332</v>
      </c>
      <c r="D68" s="561">
        <v>11</v>
      </c>
      <c r="E68" s="563" t="s">
        <v>718</v>
      </c>
    </row>
    <row r="69" spans="1:5" s="12" customFormat="1" ht="14.25">
      <c r="A69" s="558" t="s">
        <v>459</v>
      </c>
      <c r="B69" s="559" t="s">
        <v>648</v>
      </c>
      <c r="C69" s="560">
        <v>42332</v>
      </c>
      <c r="D69" s="561">
        <v>5</v>
      </c>
      <c r="E69" s="502" t="s">
        <v>671</v>
      </c>
    </row>
    <row r="70" spans="1:5" s="12" customFormat="1" ht="14.25">
      <c r="A70" s="558" t="s">
        <v>681</v>
      </c>
      <c r="B70" s="559" t="s">
        <v>661</v>
      </c>
      <c r="C70" s="560">
        <v>42324</v>
      </c>
      <c r="D70" s="561">
        <v>6</v>
      </c>
      <c r="E70" s="563" t="s">
        <v>677</v>
      </c>
    </row>
    <row r="71" spans="1:5" s="12" customFormat="1" ht="28.5">
      <c r="A71" s="558" t="s">
        <v>682</v>
      </c>
      <c r="B71" s="559" t="s">
        <v>661</v>
      </c>
      <c r="C71" s="560">
        <v>42324</v>
      </c>
      <c r="D71" s="561">
        <v>6</v>
      </c>
      <c r="E71" s="563" t="s">
        <v>677</v>
      </c>
    </row>
    <row r="72" spans="1:5" s="12" customFormat="1" ht="14.25">
      <c r="A72" s="558" t="s">
        <v>719</v>
      </c>
      <c r="B72" s="559" t="s">
        <v>688</v>
      </c>
      <c r="C72" s="560">
        <v>42327</v>
      </c>
      <c r="D72" s="561">
        <v>5</v>
      </c>
      <c r="E72" s="562" t="s">
        <v>654</v>
      </c>
    </row>
    <row r="73" spans="1:5" s="12" customFormat="1" ht="14.25">
      <c r="A73" s="558" t="s">
        <v>673</v>
      </c>
      <c r="B73" s="559" t="s">
        <v>663</v>
      </c>
      <c r="C73" s="560">
        <v>42341</v>
      </c>
      <c r="D73" s="561">
        <v>7</v>
      </c>
      <c r="E73" s="562" t="s">
        <v>720</v>
      </c>
    </row>
    <row r="74" spans="1:5" s="12" customFormat="1" ht="28.5">
      <c r="A74" s="558" t="s">
        <v>443</v>
      </c>
      <c r="B74" s="559" t="s">
        <v>663</v>
      </c>
      <c r="C74" s="560">
        <v>42341</v>
      </c>
      <c r="D74" s="561">
        <v>7</v>
      </c>
      <c r="E74" s="562" t="s">
        <v>720</v>
      </c>
    </row>
    <row r="75" spans="1:5" s="12" customFormat="1" ht="14.25">
      <c r="A75" s="558" t="s">
        <v>404</v>
      </c>
      <c r="B75" s="559" t="s">
        <v>661</v>
      </c>
      <c r="C75" s="560">
        <v>42340</v>
      </c>
      <c r="D75" s="561">
        <v>3</v>
      </c>
      <c r="E75" s="562" t="s">
        <v>654</v>
      </c>
    </row>
    <row r="76" spans="1:5" s="12" customFormat="1" ht="14.25">
      <c r="A76" s="558" t="s">
        <v>404</v>
      </c>
      <c r="B76" s="559" t="s">
        <v>679</v>
      </c>
      <c r="C76" s="560">
        <v>42331</v>
      </c>
      <c r="D76" s="561">
        <v>4</v>
      </c>
      <c r="E76" s="562" t="s">
        <v>721</v>
      </c>
    </row>
    <row r="77" spans="1:5" s="12" customFormat="1" ht="14.25">
      <c r="A77" s="558" t="s">
        <v>445</v>
      </c>
      <c r="B77" s="559" t="s">
        <v>699</v>
      </c>
      <c r="C77" s="560">
        <v>42339</v>
      </c>
      <c r="D77" s="561">
        <v>18</v>
      </c>
      <c r="E77" s="562" t="s">
        <v>654</v>
      </c>
    </row>
    <row r="78" spans="1:5" s="12" customFormat="1" ht="28.5">
      <c r="A78" s="558" t="s">
        <v>511</v>
      </c>
      <c r="B78" s="559" t="s">
        <v>722</v>
      </c>
      <c r="C78" s="560">
        <v>42340</v>
      </c>
      <c r="D78" s="561">
        <v>8</v>
      </c>
      <c r="E78" s="562" t="s">
        <v>654</v>
      </c>
    </row>
    <row r="79" spans="1:5" s="12" customFormat="1" ht="14.25">
      <c r="A79" s="558" t="s">
        <v>469</v>
      </c>
      <c r="B79" s="559" t="s">
        <v>697</v>
      </c>
      <c r="C79" s="560">
        <v>42349</v>
      </c>
      <c r="D79" s="561">
        <v>4</v>
      </c>
      <c r="E79" s="562" t="s">
        <v>654</v>
      </c>
    </row>
    <row r="80" spans="1:5" s="12" customFormat="1" ht="14.25">
      <c r="A80" s="272"/>
      <c r="B80" s="273"/>
      <c r="C80" s="298"/>
      <c r="D80" s="357"/>
      <c r="E80" s="264"/>
    </row>
    <row r="81" spans="1:5">
      <c r="A81" s="274"/>
      <c r="B81" s="275"/>
      <c r="C81" s="298"/>
      <c r="D81" s="358"/>
      <c r="E81" s="267"/>
    </row>
    <row r="82" spans="1:5">
      <c r="A82" s="1091" t="s">
        <v>176</v>
      </c>
      <c r="B82" s="1092"/>
      <c r="C82" s="1092"/>
      <c r="D82" s="1092"/>
      <c r="E82" s="1098"/>
    </row>
    <row r="83" spans="1:5">
      <c r="A83" s="12"/>
      <c r="B83" s="12"/>
      <c r="C83" s="12"/>
      <c r="D83" s="12"/>
      <c r="E83" s="12"/>
    </row>
    <row r="84" spans="1:5">
      <c r="A84" s="12"/>
      <c r="B84" s="12"/>
      <c r="C84" s="12"/>
      <c r="D84" s="12"/>
      <c r="E84" s="12"/>
    </row>
    <row r="85" spans="1:5">
      <c r="A85" s="12"/>
      <c r="B85" s="12"/>
      <c r="C85" s="12"/>
      <c r="D85" s="12"/>
      <c r="E85" s="12"/>
    </row>
    <row r="86" spans="1:5">
      <c r="A86" s="12"/>
      <c r="B86" s="12"/>
      <c r="C86" s="12"/>
      <c r="D86" s="12"/>
      <c r="E86" s="12"/>
    </row>
    <row r="87" spans="1:5">
      <c r="A87" s="12"/>
      <c r="B87" s="12"/>
      <c r="C87" s="12"/>
      <c r="D87" s="12"/>
      <c r="E87" s="12"/>
    </row>
    <row r="88" spans="1:5">
      <c r="A88" s="12"/>
      <c r="B88" s="12"/>
      <c r="C88" s="12"/>
      <c r="D88" s="12"/>
      <c r="E88" s="12"/>
    </row>
    <row r="89" spans="1:5">
      <c r="A89" s="12"/>
      <c r="B89" s="12"/>
      <c r="C89" s="12"/>
      <c r="D89" s="12"/>
      <c r="E89" s="12"/>
    </row>
    <row r="90" spans="1:5">
      <c r="A90" s="12"/>
      <c r="B90" s="12"/>
      <c r="C90" s="12"/>
      <c r="D90" s="12"/>
      <c r="E90" s="12"/>
    </row>
    <row r="91" spans="1:5">
      <c r="A91" s="12"/>
      <c r="B91" s="12"/>
      <c r="C91" s="12"/>
      <c r="D91" s="12"/>
      <c r="E91" s="12"/>
    </row>
    <row r="92" spans="1:5">
      <c r="A92" s="12"/>
      <c r="B92" s="12"/>
      <c r="C92" s="12"/>
      <c r="D92" s="12"/>
      <c r="E92" s="12"/>
    </row>
    <row r="93" spans="1:5">
      <c r="A93" s="12"/>
      <c r="B93" s="12"/>
      <c r="C93" s="12"/>
      <c r="D93" s="12"/>
      <c r="E93" s="12"/>
    </row>
    <row r="94" spans="1:5">
      <c r="A94" s="12"/>
      <c r="B94" s="12"/>
      <c r="C94" s="12"/>
      <c r="D94" s="12"/>
      <c r="E94" s="12"/>
    </row>
    <row r="95" spans="1:5">
      <c r="A95" s="12"/>
      <c r="B95" s="12"/>
      <c r="C95" s="12"/>
      <c r="D95" s="12"/>
      <c r="E95" s="12"/>
    </row>
    <row r="96" spans="1:5">
      <c r="A96" s="12"/>
      <c r="B96" s="12"/>
      <c r="C96" s="12"/>
      <c r="D96" s="12"/>
      <c r="E96" s="12"/>
    </row>
    <row r="97" spans="1:5">
      <c r="A97" s="12"/>
      <c r="B97" s="12"/>
      <c r="C97" s="12"/>
      <c r="D97" s="12"/>
      <c r="E97" s="12"/>
    </row>
    <row r="98" spans="1:5">
      <c r="A98" s="12"/>
      <c r="B98" s="12"/>
      <c r="C98" s="12"/>
      <c r="D98" s="12"/>
      <c r="E98" s="12"/>
    </row>
    <row r="99" spans="1:5">
      <c r="A99" s="12"/>
      <c r="B99" s="12"/>
      <c r="C99" s="12"/>
      <c r="D99" s="12"/>
      <c r="E99" s="12"/>
    </row>
    <row r="100" spans="1:5">
      <c r="A100" s="12"/>
      <c r="B100" s="12"/>
      <c r="C100" s="12"/>
      <c r="D100" s="12"/>
      <c r="E100" s="12"/>
    </row>
    <row r="101" spans="1:5">
      <c r="A101" s="12"/>
      <c r="B101" s="12"/>
      <c r="C101" s="12"/>
      <c r="D101" s="12"/>
      <c r="E101" s="12"/>
    </row>
    <row r="102" spans="1:5">
      <c r="A102" s="12"/>
      <c r="B102" s="12"/>
      <c r="C102" s="12"/>
      <c r="D102" s="12"/>
      <c r="E102" s="12"/>
    </row>
    <row r="103" spans="1:5">
      <c r="A103" s="12"/>
      <c r="B103" s="12"/>
      <c r="C103" s="12"/>
      <c r="D103" s="12"/>
      <c r="E103" s="12"/>
    </row>
    <row r="104" spans="1:5">
      <c r="A104" s="12"/>
      <c r="B104" s="12"/>
      <c r="C104" s="12"/>
      <c r="D104" s="12"/>
      <c r="E104" s="12"/>
    </row>
    <row r="105" spans="1:5">
      <c r="A105" s="12"/>
      <c r="B105" s="12"/>
      <c r="C105" s="12"/>
      <c r="D105" s="12"/>
      <c r="E105" s="12"/>
    </row>
    <row r="106" spans="1:5">
      <c r="A106" s="12"/>
      <c r="B106" s="12"/>
      <c r="C106" s="12"/>
      <c r="D106" s="12"/>
      <c r="E106" s="12"/>
    </row>
    <row r="107" spans="1:5">
      <c r="A107" s="12"/>
      <c r="B107" s="12"/>
      <c r="C107" s="12"/>
      <c r="D107" s="12"/>
      <c r="E107" s="12"/>
    </row>
    <row r="108" spans="1:5">
      <c r="A108" s="12"/>
      <c r="B108" s="12"/>
      <c r="C108" s="12"/>
      <c r="D108" s="12"/>
      <c r="E108" s="12"/>
    </row>
    <row r="109" spans="1:5">
      <c r="A109" s="12"/>
      <c r="B109" s="12"/>
      <c r="C109" s="12"/>
      <c r="D109" s="12"/>
      <c r="E109" s="12"/>
    </row>
    <row r="110" spans="1:5">
      <c r="A110" s="12"/>
      <c r="B110" s="12"/>
      <c r="C110" s="12"/>
      <c r="D110" s="12"/>
      <c r="E110" s="12"/>
    </row>
    <row r="111" spans="1:5">
      <c r="A111" s="12"/>
      <c r="B111" s="12"/>
      <c r="C111" s="12"/>
      <c r="D111" s="12"/>
      <c r="E111" s="12"/>
    </row>
    <row r="112" spans="1:5">
      <c r="A112" s="12"/>
      <c r="B112" s="12"/>
      <c r="C112" s="12"/>
      <c r="D112" s="12"/>
      <c r="E112" s="12"/>
    </row>
    <row r="113" spans="1:5">
      <c r="A113" s="12"/>
      <c r="B113" s="12"/>
      <c r="C113" s="12"/>
      <c r="D113" s="12"/>
      <c r="E113" s="12"/>
    </row>
    <row r="114" spans="1:5">
      <c r="A114" s="12"/>
      <c r="B114" s="12"/>
      <c r="C114" s="12"/>
      <c r="D114" s="12"/>
      <c r="E114" s="12"/>
    </row>
    <row r="115" spans="1:5">
      <c r="A115" s="12"/>
      <c r="B115" s="12"/>
      <c r="C115" s="12"/>
      <c r="D115" s="12"/>
      <c r="E115" s="12"/>
    </row>
    <row r="116" spans="1:5">
      <c r="A116" s="12"/>
      <c r="B116" s="12"/>
      <c r="C116" s="12"/>
      <c r="D116" s="12"/>
      <c r="E116" s="12"/>
    </row>
    <row r="117" spans="1:5">
      <c r="A117" s="12"/>
      <c r="B117" s="12"/>
      <c r="C117" s="12"/>
      <c r="D117" s="12"/>
      <c r="E117" s="12"/>
    </row>
    <row r="118" spans="1:5">
      <c r="A118" s="12"/>
      <c r="B118" s="12"/>
      <c r="C118" s="12"/>
      <c r="D118" s="12"/>
      <c r="E118" s="12"/>
    </row>
    <row r="119" spans="1:5">
      <c r="A119" s="12"/>
      <c r="B119" s="12"/>
      <c r="C119" s="12"/>
      <c r="D119" s="12"/>
      <c r="E119" s="12"/>
    </row>
    <row r="120" spans="1:5">
      <c r="A120" s="12"/>
      <c r="B120" s="12"/>
      <c r="C120" s="12"/>
      <c r="D120" s="12"/>
      <c r="E120" s="12"/>
    </row>
    <row r="121" spans="1:5">
      <c r="A121" s="12"/>
      <c r="B121" s="12"/>
      <c r="C121" s="12"/>
      <c r="D121" s="12"/>
      <c r="E121" s="12"/>
    </row>
    <row r="122" spans="1:5">
      <c r="A122" s="12"/>
      <c r="B122" s="12"/>
      <c r="C122" s="12"/>
      <c r="D122" s="12"/>
      <c r="E122" s="12"/>
    </row>
    <row r="123" spans="1:5">
      <c r="A123" s="12"/>
      <c r="B123" s="12"/>
      <c r="C123" s="12"/>
      <c r="D123" s="12"/>
      <c r="E123" s="12"/>
    </row>
    <row r="124" spans="1:5">
      <c r="A124" s="12"/>
      <c r="B124" s="12"/>
      <c r="C124" s="12"/>
      <c r="D124" s="12"/>
      <c r="E124" s="12"/>
    </row>
    <row r="125" spans="1:5">
      <c r="A125" s="12"/>
      <c r="B125" s="12"/>
      <c r="C125" s="12"/>
      <c r="D125" s="12"/>
      <c r="E125" s="12"/>
    </row>
    <row r="126" spans="1:5">
      <c r="A126" s="12"/>
      <c r="B126" s="12"/>
      <c r="C126" s="12"/>
      <c r="D126" s="12"/>
      <c r="E126" s="12"/>
    </row>
    <row r="127" spans="1:5">
      <c r="A127" s="12"/>
      <c r="B127" s="12"/>
      <c r="C127" s="12"/>
      <c r="D127" s="12"/>
      <c r="E127" s="12"/>
    </row>
    <row r="128" spans="1:5">
      <c r="A128" s="12"/>
      <c r="B128" s="12"/>
      <c r="C128" s="12"/>
      <c r="D128" s="12"/>
      <c r="E128" s="12"/>
    </row>
    <row r="129" spans="1:5">
      <c r="A129" s="12"/>
      <c r="B129" s="12"/>
      <c r="C129" s="12"/>
      <c r="D129" s="12"/>
      <c r="E129" s="12"/>
    </row>
    <row r="130" spans="1:5">
      <c r="A130" s="12"/>
      <c r="B130" s="12"/>
      <c r="C130" s="12"/>
      <c r="D130" s="12"/>
      <c r="E130" s="12"/>
    </row>
    <row r="131" spans="1:5">
      <c r="A131" s="12"/>
      <c r="B131" s="12"/>
      <c r="C131" s="12"/>
      <c r="D131" s="12"/>
      <c r="E131" s="12"/>
    </row>
    <row r="132" spans="1:5">
      <c r="A132" s="12"/>
      <c r="B132" s="12"/>
      <c r="C132" s="12"/>
      <c r="D132" s="12"/>
      <c r="E132" s="12"/>
    </row>
    <row r="133" spans="1:5">
      <c r="A133" s="12"/>
      <c r="B133" s="12"/>
      <c r="C133" s="12"/>
      <c r="D133" s="12"/>
      <c r="E133" s="12"/>
    </row>
    <row r="134" spans="1:5">
      <c r="A134" s="12"/>
      <c r="B134" s="12"/>
      <c r="C134" s="12"/>
      <c r="D134" s="12"/>
      <c r="E134" s="12"/>
    </row>
    <row r="135" spans="1:5">
      <c r="A135" s="12"/>
      <c r="B135" s="12"/>
      <c r="C135" s="12"/>
      <c r="D135" s="12"/>
      <c r="E135" s="12"/>
    </row>
    <row r="136" spans="1:5">
      <c r="A136" s="12"/>
      <c r="B136" s="12"/>
      <c r="C136" s="12"/>
      <c r="D136" s="12"/>
      <c r="E136" s="12"/>
    </row>
    <row r="137" spans="1:5">
      <c r="A137" s="12"/>
      <c r="B137" s="12"/>
      <c r="C137" s="12"/>
      <c r="D137" s="12"/>
      <c r="E137" s="12"/>
    </row>
    <row r="138" spans="1:5">
      <c r="A138" s="12"/>
      <c r="B138" s="12"/>
      <c r="C138" s="12"/>
      <c r="D138" s="12"/>
      <c r="E138" s="12"/>
    </row>
    <row r="139" spans="1:5">
      <c r="A139" s="12"/>
      <c r="B139" s="12"/>
      <c r="C139" s="12"/>
      <c r="D139" s="12"/>
      <c r="E139" s="12"/>
    </row>
    <row r="140" spans="1:5">
      <c r="A140" s="12"/>
      <c r="B140" s="12"/>
      <c r="C140" s="12"/>
      <c r="D140" s="12"/>
      <c r="E140" s="12"/>
    </row>
    <row r="141" spans="1:5">
      <c r="A141" s="12"/>
      <c r="B141" s="12"/>
      <c r="C141" s="12"/>
      <c r="D141" s="12"/>
      <c r="E141" s="12"/>
    </row>
    <row r="142" spans="1:5">
      <c r="A142" s="12"/>
      <c r="B142" s="12"/>
      <c r="C142" s="12"/>
      <c r="D142" s="12"/>
      <c r="E142" s="12"/>
    </row>
    <row r="143" spans="1:5">
      <c r="A143" s="12"/>
      <c r="B143" s="12"/>
      <c r="C143" s="12"/>
      <c r="D143" s="12"/>
      <c r="E143" s="12"/>
    </row>
    <row r="144" spans="1:5">
      <c r="A144" s="12"/>
      <c r="B144" s="12"/>
      <c r="C144" s="12"/>
      <c r="D144" s="12"/>
      <c r="E144" s="12"/>
    </row>
    <row r="145" spans="1:5">
      <c r="A145" s="12"/>
      <c r="B145" s="12"/>
      <c r="C145" s="12"/>
      <c r="D145" s="12"/>
      <c r="E145" s="12"/>
    </row>
    <row r="146" spans="1:5">
      <c r="A146" s="12"/>
      <c r="B146" s="12"/>
      <c r="C146" s="12"/>
      <c r="D146" s="12"/>
      <c r="E146" s="12"/>
    </row>
    <row r="147" spans="1:5">
      <c r="A147" s="12"/>
      <c r="B147" s="12"/>
      <c r="C147" s="12"/>
      <c r="D147" s="12"/>
      <c r="E147" s="12"/>
    </row>
    <row r="148" spans="1:5">
      <c r="A148" s="12"/>
      <c r="B148" s="12"/>
      <c r="C148" s="12"/>
      <c r="D148" s="12"/>
      <c r="E148" s="12"/>
    </row>
    <row r="149" spans="1:5">
      <c r="A149" s="12"/>
      <c r="B149" s="12"/>
      <c r="C149" s="12"/>
      <c r="D149" s="12"/>
      <c r="E149" s="12"/>
    </row>
  </sheetData>
  <sheetProtection insertRows="0" deleteRows="0"/>
  <mergeCells count="4">
    <mergeCell ref="A1:B1"/>
    <mergeCell ref="C1:E1"/>
    <mergeCell ref="A3:E3"/>
    <mergeCell ref="A82:E82"/>
  </mergeCells>
  <conditionalFormatting sqref="B80:B81">
    <cfRule type="expression" dxfId="22" priority="8">
      <formula>AND(COUNTBLANK($A80)=0,COUNTBLANK($B80)=1)</formula>
    </cfRule>
  </conditionalFormatting>
  <conditionalFormatting sqref="C80:C81">
    <cfRule type="expression" dxfId="21" priority="7">
      <formula>AND(COUNTBLANK($A80)=0,COUNTBLANK($C80)=1)</formula>
    </cfRule>
  </conditionalFormatting>
  <conditionalFormatting sqref="D80:D81">
    <cfRule type="expression" dxfId="20" priority="6">
      <formula>AND(COUNTBLANK($A80)=0,COUNTBLANK($D80)=1)</formula>
    </cfRule>
  </conditionalFormatting>
  <conditionalFormatting sqref="E80:E81">
    <cfRule type="expression" dxfId="19" priority="5">
      <formula>AND(COUNTBLANK($A80)=0,COUNTBLANK($E80)=1)</formula>
    </cfRule>
  </conditionalFormatting>
  <conditionalFormatting sqref="B6:B79">
    <cfRule type="expression" dxfId="18" priority="4">
      <formula>AND(COUNTBLANK($A6)=0,COUNTBLANK($B6)=1)</formula>
    </cfRule>
  </conditionalFormatting>
  <conditionalFormatting sqref="C6:C79">
    <cfRule type="expression" dxfId="17" priority="3">
      <formula>AND(COUNTBLANK($A6)=0,COUNTBLANK($C6)=1)</formula>
    </cfRule>
  </conditionalFormatting>
  <conditionalFormatting sqref="D6:D79">
    <cfRule type="expression" dxfId="16" priority="2">
      <formula>AND(COUNTBLANK($A6)=0,COUNTBLANK($D6)=1)</formula>
    </cfRule>
  </conditionalFormatting>
  <conditionalFormatting sqref="E6:E79">
    <cfRule type="expression" dxfId="15" priority="1">
      <formula>AND(COUNTBLANK($A6)=0,COUNTBLANK($E6)=1)</formula>
    </cfRule>
  </conditionalFormatting>
  <printOptions horizontalCentered="1"/>
  <pageMargins left="0.23622047244094499" right="0.23622047244094499" top="0.94488188976377996" bottom="0.74803149606299202" header="0" footer="0"/>
  <pageSetup paperSize="9" scale="85"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6"/>
  <sheetViews>
    <sheetView showGridLines="0" zoomScale="90" zoomScaleNormal="90" zoomScalePageLayoutView="60" workbookViewId="0">
      <selection activeCell="C12" sqref="C12"/>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1077" t="s">
        <v>57</v>
      </c>
      <c r="B1" s="1077"/>
      <c r="C1" s="1078" t="str">
        <f>[0]!Name</f>
        <v>Институт по физика на твърдото тяло (ИФТТ)</v>
      </c>
      <c r="D1" s="1078"/>
      <c r="E1" s="1078"/>
    </row>
    <row r="2" spans="1:5" s="2" customFormat="1" ht="21.75" customHeight="1"/>
    <row r="3" spans="1:5" s="7" customFormat="1" ht="105" customHeight="1" thickBot="1">
      <c r="A3" s="887" t="s">
        <v>333</v>
      </c>
      <c r="B3" s="887"/>
      <c r="C3" s="887"/>
      <c r="D3" s="887"/>
      <c r="E3" s="887"/>
    </row>
    <row r="4" spans="1:5" ht="39" customHeight="1" thickTop="1" thickBot="1">
      <c r="A4" s="69" t="s">
        <v>23</v>
      </c>
      <c r="B4" s="70" t="s">
        <v>29</v>
      </c>
      <c r="C4" s="316" t="s">
        <v>227</v>
      </c>
      <c r="D4" s="70" t="s">
        <v>50</v>
      </c>
      <c r="E4" s="98" t="s">
        <v>173</v>
      </c>
    </row>
    <row r="5" spans="1:5" ht="16.5" thickBot="1">
      <c r="A5" s="104" t="s">
        <v>83</v>
      </c>
      <c r="B5" s="105" t="s">
        <v>84</v>
      </c>
      <c r="C5" s="92" t="s">
        <v>85</v>
      </c>
      <c r="D5" s="92" t="s">
        <v>86</v>
      </c>
      <c r="E5" s="97" t="s">
        <v>97</v>
      </c>
    </row>
    <row r="6" spans="1:5" s="12" customFormat="1" ht="15" thickTop="1">
      <c r="A6" s="521" t="s">
        <v>667</v>
      </c>
      <c r="B6" s="548" t="s">
        <v>645</v>
      </c>
      <c r="C6" s="549">
        <v>42065</v>
      </c>
      <c r="D6" s="550">
        <v>30</v>
      </c>
      <c r="E6" s="502" t="s">
        <v>723</v>
      </c>
    </row>
    <row r="7" spans="1:5" s="12" customFormat="1" ht="14.25">
      <c r="A7" s="521" t="s">
        <v>724</v>
      </c>
      <c r="B7" s="548" t="s">
        <v>684</v>
      </c>
      <c r="C7" s="549">
        <v>42142</v>
      </c>
      <c r="D7" s="550">
        <v>88</v>
      </c>
      <c r="E7" s="502" t="s">
        <v>654</v>
      </c>
    </row>
    <row r="8" spans="1:5" s="12" customFormat="1" ht="14.25">
      <c r="A8" s="521" t="s">
        <v>363</v>
      </c>
      <c r="B8" s="548" t="s">
        <v>645</v>
      </c>
      <c r="C8" s="549">
        <v>42278</v>
      </c>
      <c r="D8" s="550">
        <v>45</v>
      </c>
      <c r="E8" s="502" t="s">
        <v>725</v>
      </c>
    </row>
    <row r="9" spans="1:5" s="12" customFormat="1" ht="14.25">
      <c r="A9" s="521" t="s">
        <v>509</v>
      </c>
      <c r="B9" s="548" t="s">
        <v>699</v>
      </c>
      <c r="C9" s="549">
        <v>42006</v>
      </c>
      <c r="D9" s="550">
        <v>132</v>
      </c>
      <c r="E9" s="502" t="s">
        <v>654</v>
      </c>
    </row>
    <row r="10" spans="1:5" s="12" customFormat="1" ht="28.5">
      <c r="A10" s="521" t="s">
        <v>396</v>
      </c>
      <c r="B10" s="548" t="s">
        <v>648</v>
      </c>
      <c r="C10" s="549">
        <v>42006</v>
      </c>
      <c r="D10" s="550">
        <v>365</v>
      </c>
      <c r="E10" s="502" t="s">
        <v>654</v>
      </c>
    </row>
    <row r="11" spans="1:5" s="12" customFormat="1" ht="14.25">
      <c r="A11" s="274"/>
      <c r="B11" s="275"/>
      <c r="C11" s="298"/>
      <c r="D11" s="358"/>
      <c r="E11" s="267"/>
    </row>
    <row r="12" spans="1:5" s="12" customFormat="1" ht="14.25">
      <c r="A12" s="274"/>
      <c r="B12" s="275"/>
      <c r="C12" s="298"/>
      <c r="D12" s="358"/>
      <c r="E12" s="267"/>
    </row>
    <row r="13" spans="1:5" s="12" customFormat="1" ht="14.25">
      <c r="A13" s="274"/>
      <c r="B13" s="275"/>
      <c r="C13" s="298"/>
      <c r="D13" s="358"/>
      <c r="E13" s="267"/>
    </row>
    <row r="14" spans="1:5" s="12" customFormat="1" ht="14.25">
      <c r="A14" s="274"/>
      <c r="B14" s="275"/>
      <c r="C14" s="298"/>
      <c r="D14" s="358"/>
      <c r="E14" s="267"/>
    </row>
    <row r="15" spans="1:5" s="12" customFormat="1" ht="14.25">
      <c r="A15" s="274"/>
      <c r="B15" s="275"/>
      <c r="C15" s="298"/>
      <c r="D15" s="358"/>
      <c r="E15" s="267"/>
    </row>
    <row r="16" spans="1:5" s="12" customFormat="1" ht="15">
      <c r="A16" s="1091" t="s">
        <v>176</v>
      </c>
      <c r="B16" s="1092"/>
      <c r="C16" s="1092"/>
      <c r="D16" s="1092"/>
      <c r="E16" s="1098"/>
    </row>
    <row r="17" spans="1:5" s="12" customFormat="1" ht="14.25">
      <c r="A17" s="276"/>
      <c r="B17" s="276"/>
      <c r="C17" s="276"/>
      <c r="D17" s="276"/>
      <c r="E17" s="276"/>
    </row>
    <row r="18" spans="1:5" s="12" customFormat="1" ht="14.25"/>
    <row r="19" spans="1:5" s="12" customFormat="1" ht="14.25"/>
    <row r="20" spans="1:5" s="12" customFormat="1" ht="14.25"/>
    <row r="21" spans="1:5" s="12" customFormat="1" ht="14.25"/>
    <row r="22" spans="1:5" s="12" customFormat="1" ht="14.25"/>
    <row r="23" spans="1:5" s="12" customFormat="1" ht="14.25"/>
    <row r="24" spans="1:5" s="12" customFormat="1" ht="14.25"/>
    <row r="25" spans="1:5" s="12" customFormat="1" ht="14.25"/>
    <row r="26" spans="1:5" s="12" customFormat="1" ht="14.25"/>
    <row r="27" spans="1:5" s="12" customFormat="1" ht="14.25"/>
    <row r="28" spans="1:5" s="12" customFormat="1" ht="14.25"/>
    <row r="29" spans="1:5" s="12" customFormat="1" ht="14.25"/>
    <row r="30" spans="1:5" s="12" customFormat="1" ht="14.25"/>
    <row r="31" spans="1:5" s="12" customFormat="1" ht="14.25"/>
    <row r="32" spans="1:5"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sheetData>
  <sheetProtection insertRows="0" deleteRows="0"/>
  <mergeCells count="4">
    <mergeCell ref="A1:B1"/>
    <mergeCell ref="C1:E1"/>
    <mergeCell ref="A3:E3"/>
    <mergeCell ref="A16:E16"/>
  </mergeCells>
  <conditionalFormatting sqref="B11:B15">
    <cfRule type="expression" dxfId="14" priority="8">
      <formula>AND(COUNTBLANK($A11)=0,COUNTBLANK($B11)=1)</formula>
    </cfRule>
  </conditionalFormatting>
  <conditionalFormatting sqref="C11:C15">
    <cfRule type="expression" dxfId="13" priority="7">
      <formula>AND(COUNTBLANK($A11)=0,COUNTBLANK($C11)=1)</formula>
    </cfRule>
  </conditionalFormatting>
  <conditionalFormatting sqref="D11:D15">
    <cfRule type="expression" dxfId="12" priority="6">
      <formula>AND(COUNTBLANK($A11)=0,COUNTBLANK($D11)=1)</formula>
    </cfRule>
  </conditionalFormatting>
  <conditionalFormatting sqref="E11:E15">
    <cfRule type="expression" dxfId="11" priority="5">
      <formula>AND(COUNTBLANK($A11)=0,COUNTBLANK($E11)=1)</formula>
    </cfRule>
  </conditionalFormatting>
  <conditionalFormatting sqref="E6:E10">
    <cfRule type="expression" dxfId="10" priority="1">
      <formula>AND(COUNTBLANK($A6)=0,COUNTBLANK($E6)=1)</formula>
    </cfRule>
  </conditionalFormatting>
  <conditionalFormatting sqref="B6:B10">
    <cfRule type="expression" dxfId="9" priority="4">
      <formula>AND(COUNTBLANK($A6)=0,COUNTBLANK($B6)=1)</formula>
    </cfRule>
  </conditionalFormatting>
  <conditionalFormatting sqref="C6:C10">
    <cfRule type="expression" dxfId="8" priority="3">
      <formula>AND(COUNTBLANK($A6)=0,COUNTBLANK($C6)=1)</formula>
    </cfRule>
  </conditionalFormatting>
  <conditionalFormatting sqref="D6:D10">
    <cfRule type="expression" dxfId="7" priority="2">
      <formula>AND(COUNTBLANK($A6)=0,COUNTBLANK($D6)=1)</formula>
    </cfRule>
  </conditionalFormatting>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G90"/>
  <sheetViews>
    <sheetView showGridLines="0" zoomScale="90" zoomScaleNormal="90" zoomScalePageLayoutView="60" workbookViewId="0">
      <selection activeCell="F23" sqref="F23"/>
    </sheetView>
  </sheetViews>
  <sheetFormatPr defaultRowHeight="15.75"/>
  <cols>
    <col min="1" max="1" width="43.28515625" style="1" customWidth="1"/>
    <col min="2" max="2" width="22.140625" style="1" customWidth="1"/>
    <col min="3" max="3" width="18.42578125" style="1" customWidth="1"/>
    <col min="4" max="4" width="16.7109375" style="1" customWidth="1"/>
    <col min="5" max="16384" width="9.140625" style="1"/>
  </cols>
  <sheetData>
    <row r="1" spans="1:7" s="96" customFormat="1" ht="16.5">
      <c r="A1" s="103" t="s">
        <v>57</v>
      </c>
      <c r="B1" s="1078" t="str">
        <f>[0]!Name</f>
        <v>Институт по физика на твърдото тяло (ИФТТ)</v>
      </c>
      <c r="C1" s="1078"/>
      <c r="D1" s="1078"/>
      <c r="E1" s="1078"/>
      <c r="F1" s="1078"/>
      <c r="G1" s="1078"/>
    </row>
    <row r="2" spans="1:7" s="2" customFormat="1" ht="21.75" customHeight="1"/>
    <row r="3" spans="1:7" s="7" customFormat="1" ht="108.75" customHeight="1" thickBot="1">
      <c r="A3" s="887" t="s">
        <v>334</v>
      </c>
      <c r="B3" s="887"/>
      <c r="C3" s="887"/>
      <c r="D3" s="887"/>
    </row>
    <row r="4" spans="1:7" ht="39" customHeight="1" thickTop="1" thickBot="1">
      <c r="A4" s="69" t="s">
        <v>174</v>
      </c>
      <c r="B4" s="70" t="s">
        <v>29</v>
      </c>
      <c r="C4" s="316" t="s">
        <v>228</v>
      </c>
      <c r="D4" s="63" t="s">
        <v>50</v>
      </c>
    </row>
    <row r="5" spans="1:7" ht="16.5" thickBot="1">
      <c r="A5" s="104" t="s">
        <v>83</v>
      </c>
      <c r="B5" s="105" t="s">
        <v>84</v>
      </c>
      <c r="C5" s="92" t="s">
        <v>85</v>
      </c>
      <c r="D5" s="106" t="s">
        <v>86</v>
      </c>
    </row>
    <row r="6" spans="1:7" s="12" customFormat="1" ht="15" thickTop="1">
      <c r="A6" s="521" t="s">
        <v>367</v>
      </c>
      <c r="B6" s="548" t="s">
        <v>693</v>
      </c>
      <c r="C6" s="564">
        <v>41641</v>
      </c>
      <c r="D6" s="565">
        <v>365</v>
      </c>
    </row>
    <row r="7" spans="1:7" s="12" customFormat="1" ht="14.25">
      <c r="A7" s="521" t="s">
        <v>363</v>
      </c>
      <c r="B7" s="548" t="s">
        <v>645</v>
      </c>
      <c r="C7" s="564">
        <v>41697</v>
      </c>
      <c r="D7" s="565">
        <v>92</v>
      </c>
    </row>
    <row r="8" spans="1:7" s="12" customFormat="1" ht="14.25">
      <c r="A8" s="521" t="s">
        <v>365</v>
      </c>
      <c r="B8" s="548" t="s">
        <v>726</v>
      </c>
      <c r="C8" s="564">
        <v>41641</v>
      </c>
      <c r="D8" s="565">
        <v>365</v>
      </c>
    </row>
    <row r="9" spans="1:7" s="12" customFormat="1" ht="14.25">
      <c r="A9" s="525" t="s">
        <v>396</v>
      </c>
      <c r="B9" s="551" t="s">
        <v>648</v>
      </c>
      <c r="C9" s="564">
        <v>41970</v>
      </c>
      <c r="D9" s="566">
        <v>22</v>
      </c>
    </row>
    <row r="10" spans="1:7" s="12" customFormat="1" ht="14.25">
      <c r="A10" s="525" t="s">
        <v>727</v>
      </c>
      <c r="B10" s="551" t="s">
        <v>728</v>
      </c>
      <c r="C10" s="564">
        <v>41780</v>
      </c>
      <c r="D10" s="566">
        <v>158</v>
      </c>
    </row>
    <row r="11" spans="1:7" s="12" customFormat="1" ht="15" customHeight="1">
      <c r="A11" s="525" t="s">
        <v>407</v>
      </c>
      <c r="B11" s="551" t="s">
        <v>648</v>
      </c>
      <c r="C11" s="564">
        <v>41883</v>
      </c>
      <c r="D11" s="566">
        <v>74</v>
      </c>
    </row>
    <row r="12" spans="1:7" s="12" customFormat="1" ht="14.25">
      <c r="A12" s="525" t="s">
        <v>450</v>
      </c>
      <c r="B12" s="551" t="s">
        <v>659</v>
      </c>
      <c r="C12" s="564">
        <v>41641</v>
      </c>
      <c r="D12" s="566">
        <v>365</v>
      </c>
    </row>
    <row r="13" spans="1:7" s="12" customFormat="1" ht="14.25">
      <c r="A13" s="525" t="s">
        <v>455</v>
      </c>
      <c r="B13" s="551" t="s">
        <v>688</v>
      </c>
      <c r="C13" s="564">
        <v>41641</v>
      </c>
      <c r="D13" s="566">
        <v>365</v>
      </c>
    </row>
    <row r="14" spans="1:7" s="12" customFormat="1" ht="14.25">
      <c r="A14" s="525" t="s">
        <v>509</v>
      </c>
      <c r="B14" s="551" t="s">
        <v>699</v>
      </c>
      <c r="C14" s="564">
        <v>41641</v>
      </c>
      <c r="D14" s="566">
        <v>118</v>
      </c>
    </row>
    <row r="15" spans="1:7" s="12" customFormat="1" ht="14.25">
      <c r="A15" s="525" t="s">
        <v>487</v>
      </c>
      <c r="B15" s="551" t="s">
        <v>648</v>
      </c>
      <c r="C15" s="564">
        <v>41641</v>
      </c>
      <c r="D15" s="566">
        <v>325</v>
      </c>
    </row>
    <row r="16" spans="1:7" s="12" customFormat="1" ht="14.25">
      <c r="A16" s="525" t="s">
        <v>505</v>
      </c>
      <c r="B16" s="551" t="s">
        <v>699</v>
      </c>
      <c r="C16" s="564">
        <v>41641</v>
      </c>
      <c r="D16" s="566">
        <v>365</v>
      </c>
    </row>
    <row r="17" spans="1:4" s="12" customFormat="1" ht="14.25">
      <c r="A17" s="525" t="s">
        <v>497</v>
      </c>
      <c r="B17" s="551" t="s">
        <v>648</v>
      </c>
      <c r="C17" s="564">
        <v>41709</v>
      </c>
      <c r="D17" s="566">
        <v>275</v>
      </c>
    </row>
    <row r="18" spans="1:4" s="12" customFormat="1" ht="14.25">
      <c r="A18" s="272"/>
      <c r="B18" s="273"/>
      <c r="C18" s="299"/>
      <c r="D18" s="355"/>
    </row>
    <row r="19" spans="1:4" s="12" customFormat="1" ht="14.25">
      <c r="A19" s="274"/>
      <c r="B19" s="275"/>
      <c r="C19" s="299"/>
      <c r="D19" s="356"/>
    </row>
    <row r="20" spans="1:4" s="12" customFormat="1" thickBot="1">
      <c r="A20" s="1099" t="s">
        <v>176</v>
      </c>
      <c r="B20" s="1100"/>
      <c r="C20" s="1100"/>
      <c r="D20" s="1101"/>
    </row>
    <row r="21" spans="1:4" s="12" customFormat="1" ht="15" thickTop="1"/>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pans="1:4" s="12" customFormat="1" ht="14.25"/>
    <row r="66" spans="1:4" s="12" customFormat="1" ht="14.25"/>
    <row r="67" spans="1:4" s="12" customFormat="1" ht="14.25"/>
    <row r="68" spans="1:4" s="12" customFormat="1" ht="14.25"/>
    <row r="69" spans="1:4" s="12" customFormat="1" ht="14.25"/>
    <row r="70" spans="1:4" s="12" customFormat="1" ht="14.25"/>
    <row r="71" spans="1:4" s="12" customFormat="1" ht="14.25"/>
    <row r="72" spans="1:4" s="12" customFormat="1" ht="14.25"/>
    <row r="73" spans="1:4" s="12" customFormat="1" ht="14.25"/>
    <row r="74" spans="1:4" s="12" customFormat="1" ht="14.25"/>
    <row r="75" spans="1:4" s="12" customFormat="1" ht="14.25"/>
    <row r="76" spans="1:4" s="12" customFormat="1" ht="14.25"/>
    <row r="77" spans="1:4" s="12" customFormat="1" ht="14.25"/>
    <row r="78" spans="1:4" s="12" customFormat="1" ht="14.25"/>
    <row r="79" spans="1:4">
      <c r="A79" s="12"/>
      <c r="B79" s="12"/>
      <c r="C79" s="12"/>
      <c r="D79" s="12"/>
    </row>
    <row r="80" spans="1:4">
      <c r="A80" s="12"/>
      <c r="B80" s="12"/>
      <c r="C80" s="12"/>
      <c r="D80" s="12"/>
    </row>
    <row r="81" spans="1:4">
      <c r="A81" s="12"/>
      <c r="B81" s="12"/>
      <c r="C81" s="12"/>
      <c r="D81" s="12"/>
    </row>
    <row r="82" spans="1:4">
      <c r="A82" s="12"/>
      <c r="B82" s="12"/>
      <c r="C82" s="12"/>
      <c r="D82" s="12"/>
    </row>
    <row r="83" spans="1:4">
      <c r="A83" s="12"/>
      <c r="B83" s="12"/>
      <c r="C83" s="12"/>
      <c r="D83" s="12"/>
    </row>
    <row r="84" spans="1:4">
      <c r="A84" s="12"/>
      <c r="B84" s="12"/>
      <c r="C84" s="12"/>
      <c r="D84" s="12"/>
    </row>
    <row r="85" spans="1:4">
      <c r="A85" s="12"/>
      <c r="B85" s="12"/>
      <c r="C85" s="12"/>
      <c r="D85" s="12"/>
    </row>
    <row r="86" spans="1:4">
      <c r="A86" s="12"/>
      <c r="B86" s="12"/>
      <c r="C86" s="12"/>
      <c r="D86" s="12"/>
    </row>
    <row r="87" spans="1:4">
      <c r="A87" s="12"/>
      <c r="B87" s="12"/>
      <c r="C87" s="12"/>
      <c r="D87" s="12"/>
    </row>
    <row r="88" spans="1:4">
      <c r="A88" s="12"/>
      <c r="B88" s="12"/>
      <c r="C88" s="12"/>
      <c r="D88" s="12"/>
    </row>
    <row r="89" spans="1:4">
      <c r="A89" s="12"/>
      <c r="B89" s="12"/>
      <c r="C89" s="12"/>
      <c r="D89" s="12"/>
    </row>
    <row r="90" spans="1:4">
      <c r="A90" s="12"/>
      <c r="B90" s="12"/>
      <c r="C90" s="12"/>
      <c r="D90" s="12"/>
    </row>
  </sheetData>
  <sheetProtection insertRows="0" deleteRows="0"/>
  <mergeCells count="3">
    <mergeCell ref="A3:D3"/>
    <mergeCell ref="B1:G1"/>
    <mergeCell ref="A20:D20"/>
  </mergeCells>
  <conditionalFormatting sqref="B18:B19">
    <cfRule type="expression" dxfId="6" priority="6">
      <formula>AND(COUNTBLANK($A18)=0,COUNTBLANK($B18)=1)</formula>
    </cfRule>
  </conditionalFormatting>
  <conditionalFormatting sqref="C18:C19">
    <cfRule type="expression" dxfId="5" priority="5">
      <formula>AND(COUNTBLANK($A18)=0,COUNTBLANK($C18)=1)</formula>
    </cfRule>
  </conditionalFormatting>
  <conditionalFormatting sqref="D18:D19">
    <cfRule type="expression" dxfId="4" priority="4">
      <formula>AND(COUNTBLANK($A18)=0,COUNTBLANK($D18)=1)</formula>
    </cfRule>
  </conditionalFormatting>
  <conditionalFormatting sqref="B6:B17">
    <cfRule type="expression" dxfId="3" priority="3">
      <formula>AND(COUNTBLANK($A6)=0,COUNTBLANK($B6)=1)</formula>
    </cfRule>
  </conditionalFormatting>
  <conditionalFormatting sqref="C6:C17">
    <cfRule type="expression" dxfId="2" priority="2">
      <formula>AND(COUNTBLANK($A6)=0,COUNTBLANK($C6)=1)</formula>
    </cfRule>
  </conditionalFormatting>
  <conditionalFormatting sqref="D6:D17">
    <cfRule type="expression" dxfId="1" priority="1">
      <formula>AND(COUNTBLANK($A6)=0,COUNTBLANK($D6)=1)</formula>
    </cfRule>
  </conditionalFormatting>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80"/>
  <sheetViews>
    <sheetView showGridLines="0" zoomScale="80" zoomScaleNormal="80" zoomScalePageLayoutView="60" workbookViewId="0">
      <selection activeCell="B7" sqref="B7"/>
    </sheetView>
  </sheetViews>
  <sheetFormatPr defaultRowHeight="15.75"/>
  <cols>
    <col min="1" max="1" width="44.85546875" style="1" customWidth="1"/>
    <col min="2" max="2" width="34.7109375" style="1" customWidth="1"/>
    <col min="3" max="3" width="18.42578125" style="1" customWidth="1"/>
    <col min="4" max="4" width="16.7109375" style="1" customWidth="1"/>
    <col min="5" max="16384" width="9.140625" style="1"/>
  </cols>
  <sheetData>
    <row r="1" spans="1:2" s="96" customFormat="1" ht="16.5">
      <c r="A1" s="314" t="s">
        <v>57</v>
      </c>
      <c r="B1" s="315" t="str">
        <f>[0]!Name</f>
        <v>Институт по физика на твърдото тяло (ИФТТ)</v>
      </c>
    </row>
    <row r="2" spans="1:2" s="2" customFormat="1" ht="21.75" customHeight="1"/>
    <row r="3" spans="1:2" s="7" customFormat="1" ht="51" customHeight="1" thickBot="1">
      <c r="A3" s="887" t="s">
        <v>335</v>
      </c>
      <c r="B3" s="887"/>
    </row>
    <row r="4" spans="1:2" ht="16.5" thickBot="1">
      <c r="A4" s="303" t="s">
        <v>199</v>
      </c>
      <c r="B4" s="304" t="s">
        <v>42</v>
      </c>
    </row>
    <row r="5" spans="1:2" s="12" customFormat="1" ht="15" thickTop="1">
      <c r="A5" s="272"/>
      <c r="B5" s="354"/>
    </row>
    <row r="6" spans="1:2" s="12" customFormat="1" ht="14.25">
      <c r="A6" s="274"/>
      <c r="B6" s="359"/>
    </row>
    <row r="7" spans="1:2" s="12" customFormat="1" ht="14.25">
      <c r="A7" s="274"/>
      <c r="B7" s="359"/>
    </row>
    <row r="8" spans="1:2" s="12" customFormat="1" ht="14.25">
      <c r="A8" s="274"/>
      <c r="B8" s="359"/>
    </row>
    <row r="9" spans="1:2" s="12" customFormat="1" ht="14.25">
      <c r="A9" s="274"/>
      <c r="B9" s="359"/>
    </row>
    <row r="10" spans="1:2" s="12" customFormat="1" ht="15" customHeight="1" thickBot="1">
      <c r="A10" s="1099" t="s">
        <v>176</v>
      </c>
      <c r="B10" s="1100"/>
    </row>
    <row r="11" spans="1:2" customFormat="1" ht="16.5" thickTop="1" thickBot="1"/>
    <row r="12" spans="1:2" customFormat="1" ht="16.5" thickBot="1">
      <c r="A12" s="305" t="s">
        <v>201</v>
      </c>
      <c r="B12" s="305">
        <f>SUM(B5:B9)</f>
        <v>0</v>
      </c>
    </row>
    <row r="13" spans="1:2" s="12" customFormat="1" ht="15" thickTop="1"/>
    <row r="14" spans="1:2" s="12" customFormat="1" ht="14.25"/>
    <row r="15" spans="1:2" s="12" customFormat="1" ht="14.25"/>
    <row r="16" spans="1:2"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sheetData>
  <sheetProtection insertRows="0" deleteRows="0"/>
  <mergeCells count="2">
    <mergeCell ref="A3:B3"/>
    <mergeCell ref="A10:B10"/>
  </mergeCells>
  <printOptions horizontalCentered="1"/>
  <pageMargins left="0.23622047244094499" right="0.23622047244094499" top="0.94488188976377996" bottom="0.74803149606299202" header="0" footer="0"/>
  <pageSetup paperSize="9"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24"/>
  <sheetViews>
    <sheetView showGridLines="0" topLeftCell="A17" zoomScale="60" zoomScaleNormal="60" zoomScaleSheetLayoutView="50" zoomScalePageLayoutView="50" workbookViewId="0">
      <selection activeCell="B22" sqref="B20:B22"/>
    </sheetView>
  </sheetViews>
  <sheetFormatPr defaultRowHeight="15.75"/>
  <cols>
    <col min="1" max="1" width="17.28515625" style="2" customWidth="1"/>
    <col min="2" max="2" width="12.42578125" style="2" customWidth="1"/>
    <col min="3" max="3" width="14.5703125" style="2" customWidth="1"/>
    <col min="4" max="5" width="12" style="2" customWidth="1"/>
    <col min="6" max="6" width="11.5703125" style="57" customWidth="1"/>
    <col min="7" max="7" width="14" style="2" customWidth="1"/>
    <col min="8" max="8" width="12" style="2" customWidth="1"/>
    <col min="9" max="9" width="14.7109375" style="2" customWidth="1"/>
    <col min="10" max="10" width="20.7109375" style="2" customWidth="1"/>
    <col min="11" max="11" width="10.28515625" style="2" customWidth="1"/>
    <col min="12" max="12" width="10" style="2" customWidth="1"/>
    <col min="13" max="13" width="10.5703125" style="2" customWidth="1"/>
    <col min="14" max="14" width="10.28515625" style="2" customWidth="1"/>
    <col min="15" max="15" width="14.42578125" style="2" customWidth="1"/>
    <col min="16" max="16" width="10.7109375" style="2" customWidth="1"/>
    <col min="17" max="17" width="9.85546875" style="2" customWidth="1"/>
    <col min="18" max="18" width="14" style="2" customWidth="1"/>
    <col min="19" max="19" width="10.85546875" style="2" customWidth="1"/>
    <col min="20" max="20" width="10" style="2" customWidth="1"/>
    <col min="21" max="21" width="14.42578125" style="2" customWidth="1"/>
    <col min="22" max="22" width="17" style="2" customWidth="1"/>
    <col min="23" max="23" width="15.140625" style="2" customWidth="1"/>
    <col min="24" max="26" width="17.28515625" style="2" customWidth="1"/>
    <col min="27" max="27" width="14.28515625" style="2" customWidth="1"/>
    <col min="28" max="28" width="9.140625" style="2"/>
    <col min="29" max="30" width="8" style="2" customWidth="1"/>
    <col min="31" max="31" width="7.42578125" style="2" customWidth="1"/>
    <col min="32" max="265" width="9.140625" style="2"/>
    <col min="266" max="266" width="15.42578125" style="2" customWidth="1"/>
    <col min="267" max="267" width="11.7109375" style="2" customWidth="1"/>
    <col min="268" max="268" width="11.28515625" style="2" customWidth="1"/>
    <col min="269" max="269" width="9.140625" style="2"/>
    <col min="270" max="270" width="14.5703125" style="2" customWidth="1"/>
    <col min="271" max="271" width="10.85546875" style="2" customWidth="1"/>
    <col min="272" max="272" width="13.5703125" style="2" customWidth="1"/>
    <col min="273" max="273" width="9.140625" style="2"/>
    <col min="274" max="274" width="10.85546875" style="2" customWidth="1"/>
    <col min="275" max="275" width="11.42578125" style="2" customWidth="1"/>
    <col min="276" max="276" width="11" style="2" customWidth="1"/>
    <col min="277" max="277" width="10.7109375" style="2" customWidth="1"/>
    <col min="278" max="278" width="10.5703125" style="2" customWidth="1"/>
    <col min="279" max="280" width="9.140625" style="2"/>
    <col min="281" max="281" width="12.5703125" style="2" customWidth="1"/>
    <col min="282" max="282" width="9.85546875" style="2" customWidth="1"/>
    <col min="283" max="283" width="16" style="2" customWidth="1"/>
    <col min="284" max="284" width="17.28515625" style="2" customWidth="1"/>
    <col min="285" max="521" width="9.140625" style="2"/>
    <col min="522" max="522" width="15.42578125" style="2" customWidth="1"/>
    <col min="523" max="523" width="11.7109375" style="2" customWidth="1"/>
    <col min="524" max="524" width="11.28515625" style="2" customWidth="1"/>
    <col min="525" max="525" width="9.140625" style="2"/>
    <col min="526" max="526" width="14.5703125" style="2" customWidth="1"/>
    <col min="527" max="527" width="10.85546875" style="2" customWidth="1"/>
    <col min="528" max="528" width="13.5703125" style="2" customWidth="1"/>
    <col min="529" max="529" width="9.140625" style="2"/>
    <col min="530" max="530" width="10.85546875" style="2" customWidth="1"/>
    <col min="531" max="531" width="11.42578125" style="2" customWidth="1"/>
    <col min="532" max="532" width="11" style="2" customWidth="1"/>
    <col min="533" max="533" width="10.7109375" style="2" customWidth="1"/>
    <col min="534" max="534" width="10.5703125" style="2" customWidth="1"/>
    <col min="535" max="536" width="9.140625" style="2"/>
    <col min="537" max="537" width="12.5703125" style="2" customWidth="1"/>
    <col min="538" max="538" width="9.85546875" style="2" customWidth="1"/>
    <col min="539" max="539" width="16" style="2" customWidth="1"/>
    <col min="540" max="540" width="17.28515625" style="2" customWidth="1"/>
    <col min="541" max="777" width="9.140625" style="2"/>
    <col min="778" max="778" width="15.42578125" style="2" customWidth="1"/>
    <col min="779" max="779" width="11.7109375" style="2" customWidth="1"/>
    <col min="780" max="780" width="11.28515625" style="2" customWidth="1"/>
    <col min="781" max="781" width="9.140625" style="2"/>
    <col min="782" max="782" width="14.5703125" style="2" customWidth="1"/>
    <col min="783" max="783" width="10.85546875" style="2" customWidth="1"/>
    <col min="784" max="784" width="13.5703125" style="2" customWidth="1"/>
    <col min="785" max="785" width="9.140625" style="2"/>
    <col min="786" max="786" width="10.85546875" style="2" customWidth="1"/>
    <col min="787" max="787" width="11.42578125" style="2" customWidth="1"/>
    <col min="788" max="788" width="11" style="2" customWidth="1"/>
    <col min="789" max="789" width="10.7109375" style="2" customWidth="1"/>
    <col min="790" max="790" width="10.5703125" style="2" customWidth="1"/>
    <col min="791" max="792" width="9.140625" style="2"/>
    <col min="793" max="793" width="12.5703125" style="2" customWidth="1"/>
    <col min="794" max="794" width="9.85546875" style="2" customWidth="1"/>
    <col min="795" max="795" width="16" style="2" customWidth="1"/>
    <col min="796" max="796" width="17.28515625" style="2" customWidth="1"/>
    <col min="797" max="1033" width="9.140625" style="2"/>
    <col min="1034" max="1034" width="15.42578125" style="2" customWidth="1"/>
    <col min="1035" max="1035" width="11.7109375" style="2" customWidth="1"/>
    <col min="1036" max="1036" width="11.28515625" style="2" customWidth="1"/>
    <col min="1037" max="1037" width="9.140625" style="2"/>
    <col min="1038" max="1038" width="14.5703125" style="2" customWidth="1"/>
    <col min="1039" max="1039" width="10.85546875" style="2" customWidth="1"/>
    <col min="1040" max="1040" width="13.5703125" style="2" customWidth="1"/>
    <col min="1041" max="1041" width="9.140625" style="2"/>
    <col min="1042" max="1042" width="10.85546875" style="2" customWidth="1"/>
    <col min="1043" max="1043" width="11.42578125" style="2" customWidth="1"/>
    <col min="1044" max="1044" width="11" style="2" customWidth="1"/>
    <col min="1045" max="1045" width="10.7109375" style="2" customWidth="1"/>
    <col min="1046" max="1046" width="10.5703125" style="2" customWidth="1"/>
    <col min="1047" max="1048" width="9.140625" style="2"/>
    <col min="1049" max="1049" width="12.5703125" style="2" customWidth="1"/>
    <col min="1050" max="1050" width="9.85546875" style="2" customWidth="1"/>
    <col min="1051" max="1051" width="16" style="2" customWidth="1"/>
    <col min="1052" max="1052" width="17.28515625" style="2" customWidth="1"/>
    <col min="1053" max="1289" width="9.140625" style="2"/>
    <col min="1290" max="1290" width="15.42578125" style="2" customWidth="1"/>
    <col min="1291" max="1291" width="11.7109375" style="2" customWidth="1"/>
    <col min="1292" max="1292" width="11.28515625" style="2" customWidth="1"/>
    <col min="1293" max="1293" width="9.140625" style="2"/>
    <col min="1294" max="1294" width="14.5703125" style="2" customWidth="1"/>
    <col min="1295" max="1295" width="10.85546875" style="2" customWidth="1"/>
    <col min="1296" max="1296" width="13.5703125" style="2" customWidth="1"/>
    <col min="1297" max="1297" width="9.140625" style="2"/>
    <col min="1298" max="1298" width="10.85546875" style="2" customWidth="1"/>
    <col min="1299" max="1299" width="11.42578125" style="2" customWidth="1"/>
    <col min="1300" max="1300" width="11" style="2" customWidth="1"/>
    <col min="1301" max="1301" width="10.7109375" style="2" customWidth="1"/>
    <col min="1302" max="1302" width="10.5703125" style="2" customWidth="1"/>
    <col min="1303" max="1304" width="9.140625" style="2"/>
    <col min="1305" max="1305" width="12.5703125" style="2" customWidth="1"/>
    <col min="1306" max="1306" width="9.85546875" style="2" customWidth="1"/>
    <col min="1307" max="1307" width="16" style="2" customWidth="1"/>
    <col min="1308" max="1308" width="17.28515625" style="2" customWidth="1"/>
    <col min="1309" max="1545" width="9.140625" style="2"/>
    <col min="1546" max="1546" width="15.42578125" style="2" customWidth="1"/>
    <col min="1547" max="1547" width="11.7109375" style="2" customWidth="1"/>
    <col min="1548" max="1548" width="11.28515625" style="2" customWidth="1"/>
    <col min="1549" max="1549" width="9.140625" style="2"/>
    <col min="1550" max="1550" width="14.5703125" style="2" customWidth="1"/>
    <col min="1551" max="1551" width="10.85546875" style="2" customWidth="1"/>
    <col min="1552" max="1552" width="13.5703125" style="2" customWidth="1"/>
    <col min="1553" max="1553" width="9.140625" style="2"/>
    <col min="1554" max="1554" width="10.85546875" style="2" customWidth="1"/>
    <col min="1555" max="1555" width="11.42578125" style="2" customWidth="1"/>
    <col min="1556" max="1556" width="11" style="2" customWidth="1"/>
    <col min="1557" max="1557" width="10.7109375" style="2" customWidth="1"/>
    <col min="1558" max="1558" width="10.5703125" style="2" customWidth="1"/>
    <col min="1559" max="1560" width="9.140625" style="2"/>
    <col min="1561" max="1561" width="12.5703125" style="2" customWidth="1"/>
    <col min="1562" max="1562" width="9.85546875" style="2" customWidth="1"/>
    <col min="1563" max="1563" width="16" style="2" customWidth="1"/>
    <col min="1564" max="1564" width="17.28515625" style="2" customWidth="1"/>
    <col min="1565" max="1801" width="9.140625" style="2"/>
    <col min="1802" max="1802" width="15.42578125" style="2" customWidth="1"/>
    <col min="1803" max="1803" width="11.7109375" style="2" customWidth="1"/>
    <col min="1804" max="1804" width="11.28515625" style="2" customWidth="1"/>
    <col min="1805" max="1805" width="9.140625" style="2"/>
    <col min="1806" max="1806" width="14.5703125" style="2" customWidth="1"/>
    <col min="1807" max="1807" width="10.85546875" style="2" customWidth="1"/>
    <col min="1808" max="1808" width="13.5703125" style="2" customWidth="1"/>
    <col min="1809" max="1809" width="9.140625" style="2"/>
    <col min="1810" max="1810" width="10.85546875" style="2" customWidth="1"/>
    <col min="1811" max="1811" width="11.42578125" style="2" customWidth="1"/>
    <col min="1812" max="1812" width="11" style="2" customWidth="1"/>
    <col min="1813" max="1813" width="10.7109375" style="2" customWidth="1"/>
    <col min="1814" max="1814" width="10.5703125" style="2" customWidth="1"/>
    <col min="1815" max="1816" width="9.140625" style="2"/>
    <col min="1817" max="1817" width="12.5703125" style="2" customWidth="1"/>
    <col min="1818" max="1818" width="9.85546875" style="2" customWidth="1"/>
    <col min="1819" max="1819" width="16" style="2" customWidth="1"/>
    <col min="1820" max="1820" width="17.28515625" style="2" customWidth="1"/>
    <col min="1821" max="2057" width="9.140625" style="2"/>
    <col min="2058" max="2058" width="15.42578125" style="2" customWidth="1"/>
    <col min="2059" max="2059" width="11.7109375" style="2" customWidth="1"/>
    <col min="2060" max="2060" width="11.28515625" style="2" customWidth="1"/>
    <col min="2061" max="2061" width="9.140625" style="2"/>
    <col min="2062" max="2062" width="14.5703125" style="2" customWidth="1"/>
    <col min="2063" max="2063" width="10.85546875" style="2" customWidth="1"/>
    <col min="2064" max="2064" width="13.5703125" style="2" customWidth="1"/>
    <col min="2065" max="2065" width="9.140625" style="2"/>
    <col min="2066" max="2066" width="10.85546875" style="2" customWidth="1"/>
    <col min="2067" max="2067" width="11.42578125" style="2" customWidth="1"/>
    <col min="2068" max="2068" width="11" style="2" customWidth="1"/>
    <col min="2069" max="2069" width="10.7109375" style="2" customWidth="1"/>
    <col min="2070" max="2070" width="10.5703125" style="2" customWidth="1"/>
    <col min="2071" max="2072" width="9.140625" style="2"/>
    <col min="2073" max="2073" width="12.5703125" style="2" customWidth="1"/>
    <col min="2074" max="2074" width="9.85546875" style="2" customWidth="1"/>
    <col min="2075" max="2075" width="16" style="2" customWidth="1"/>
    <col min="2076" max="2076" width="17.28515625" style="2" customWidth="1"/>
    <col min="2077" max="2313" width="9.140625" style="2"/>
    <col min="2314" max="2314" width="15.42578125" style="2" customWidth="1"/>
    <col min="2315" max="2315" width="11.7109375" style="2" customWidth="1"/>
    <col min="2316" max="2316" width="11.28515625" style="2" customWidth="1"/>
    <col min="2317" max="2317" width="9.140625" style="2"/>
    <col min="2318" max="2318" width="14.5703125" style="2" customWidth="1"/>
    <col min="2319" max="2319" width="10.85546875" style="2" customWidth="1"/>
    <col min="2320" max="2320" width="13.5703125" style="2" customWidth="1"/>
    <col min="2321" max="2321" width="9.140625" style="2"/>
    <col min="2322" max="2322" width="10.85546875" style="2" customWidth="1"/>
    <col min="2323" max="2323" width="11.42578125" style="2" customWidth="1"/>
    <col min="2324" max="2324" width="11" style="2" customWidth="1"/>
    <col min="2325" max="2325" width="10.7109375" style="2" customWidth="1"/>
    <col min="2326" max="2326" width="10.5703125" style="2" customWidth="1"/>
    <col min="2327" max="2328" width="9.140625" style="2"/>
    <col min="2329" max="2329" width="12.5703125" style="2" customWidth="1"/>
    <col min="2330" max="2330" width="9.85546875" style="2" customWidth="1"/>
    <col min="2331" max="2331" width="16" style="2" customWidth="1"/>
    <col min="2332" max="2332" width="17.28515625" style="2" customWidth="1"/>
    <col min="2333" max="2569" width="9.140625" style="2"/>
    <col min="2570" max="2570" width="15.42578125" style="2" customWidth="1"/>
    <col min="2571" max="2571" width="11.7109375" style="2" customWidth="1"/>
    <col min="2572" max="2572" width="11.28515625" style="2" customWidth="1"/>
    <col min="2573" max="2573" width="9.140625" style="2"/>
    <col min="2574" max="2574" width="14.5703125" style="2" customWidth="1"/>
    <col min="2575" max="2575" width="10.85546875" style="2" customWidth="1"/>
    <col min="2576" max="2576" width="13.5703125" style="2" customWidth="1"/>
    <col min="2577" max="2577" width="9.140625" style="2"/>
    <col min="2578" max="2578" width="10.85546875" style="2" customWidth="1"/>
    <col min="2579" max="2579" width="11.42578125" style="2" customWidth="1"/>
    <col min="2580" max="2580" width="11" style="2" customWidth="1"/>
    <col min="2581" max="2581" width="10.7109375" style="2" customWidth="1"/>
    <col min="2582" max="2582" width="10.5703125" style="2" customWidth="1"/>
    <col min="2583" max="2584" width="9.140625" style="2"/>
    <col min="2585" max="2585" width="12.5703125" style="2" customWidth="1"/>
    <col min="2586" max="2586" width="9.85546875" style="2" customWidth="1"/>
    <col min="2587" max="2587" width="16" style="2" customWidth="1"/>
    <col min="2588" max="2588" width="17.28515625" style="2" customWidth="1"/>
    <col min="2589" max="2825" width="9.140625" style="2"/>
    <col min="2826" max="2826" width="15.42578125" style="2" customWidth="1"/>
    <col min="2827" max="2827" width="11.7109375" style="2" customWidth="1"/>
    <col min="2828" max="2828" width="11.28515625" style="2" customWidth="1"/>
    <col min="2829" max="2829" width="9.140625" style="2"/>
    <col min="2830" max="2830" width="14.5703125" style="2" customWidth="1"/>
    <col min="2831" max="2831" width="10.85546875" style="2" customWidth="1"/>
    <col min="2832" max="2832" width="13.5703125" style="2" customWidth="1"/>
    <col min="2833" max="2833" width="9.140625" style="2"/>
    <col min="2834" max="2834" width="10.85546875" style="2" customWidth="1"/>
    <col min="2835" max="2835" width="11.42578125" style="2" customWidth="1"/>
    <col min="2836" max="2836" width="11" style="2" customWidth="1"/>
    <col min="2837" max="2837" width="10.7109375" style="2" customWidth="1"/>
    <col min="2838" max="2838" width="10.5703125" style="2" customWidth="1"/>
    <col min="2839" max="2840" width="9.140625" style="2"/>
    <col min="2841" max="2841" width="12.5703125" style="2" customWidth="1"/>
    <col min="2842" max="2842" width="9.85546875" style="2" customWidth="1"/>
    <col min="2843" max="2843" width="16" style="2" customWidth="1"/>
    <col min="2844" max="2844" width="17.28515625" style="2" customWidth="1"/>
    <col min="2845" max="3081" width="9.140625" style="2"/>
    <col min="3082" max="3082" width="15.42578125" style="2" customWidth="1"/>
    <col min="3083" max="3083" width="11.7109375" style="2" customWidth="1"/>
    <col min="3084" max="3084" width="11.28515625" style="2" customWidth="1"/>
    <col min="3085" max="3085" width="9.140625" style="2"/>
    <col min="3086" max="3086" width="14.5703125" style="2" customWidth="1"/>
    <col min="3087" max="3087" width="10.85546875" style="2" customWidth="1"/>
    <col min="3088" max="3088" width="13.5703125" style="2" customWidth="1"/>
    <col min="3089" max="3089" width="9.140625" style="2"/>
    <col min="3090" max="3090" width="10.85546875" style="2" customWidth="1"/>
    <col min="3091" max="3091" width="11.42578125" style="2" customWidth="1"/>
    <col min="3092" max="3092" width="11" style="2" customWidth="1"/>
    <col min="3093" max="3093" width="10.7109375" style="2" customWidth="1"/>
    <col min="3094" max="3094" width="10.5703125" style="2" customWidth="1"/>
    <col min="3095" max="3096" width="9.140625" style="2"/>
    <col min="3097" max="3097" width="12.5703125" style="2" customWidth="1"/>
    <col min="3098" max="3098" width="9.85546875" style="2" customWidth="1"/>
    <col min="3099" max="3099" width="16" style="2" customWidth="1"/>
    <col min="3100" max="3100" width="17.28515625" style="2" customWidth="1"/>
    <col min="3101" max="3337" width="9.140625" style="2"/>
    <col min="3338" max="3338" width="15.42578125" style="2" customWidth="1"/>
    <col min="3339" max="3339" width="11.7109375" style="2" customWidth="1"/>
    <col min="3340" max="3340" width="11.28515625" style="2" customWidth="1"/>
    <col min="3341" max="3341" width="9.140625" style="2"/>
    <col min="3342" max="3342" width="14.5703125" style="2" customWidth="1"/>
    <col min="3343" max="3343" width="10.85546875" style="2" customWidth="1"/>
    <col min="3344" max="3344" width="13.5703125" style="2" customWidth="1"/>
    <col min="3345" max="3345" width="9.140625" style="2"/>
    <col min="3346" max="3346" width="10.85546875" style="2" customWidth="1"/>
    <col min="3347" max="3347" width="11.42578125" style="2" customWidth="1"/>
    <col min="3348" max="3348" width="11" style="2" customWidth="1"/>
    <col min="3349" max="3349" width="10.7109375" style="2" customWidth="1"/>
    <col min="3350" max="3350" width="10.5703125" style="2" customWidth="1"/>
    <col min="3351" max="3352" width="9.140625" style="2"/>
    <col min="3353" max="3353" width="12.5703125" style="2" customWidth="1"/>
    <col min="3354" max="3354" width="9.85546875" style="2" customWidth="1"/>
    <col min="3355" max="3355" width="16" style="2" customWidth="1"/>
    <col min="3356" max="3356" width="17.28515625" style="2" customWidth="1"/>
    <col min="3357" max="3593" width="9.140625" style="2"/>
    <col min="3594" max="3594" width="15.42578125" style="2" customWidth="1"/>
    <col min="3595" max="3595" width="11.7109375" style="2" customWidth="1"/>
    <col min="3596" max="3596" width="11.28515625" style="2" customWidth="1"/>
    <col min="3597" max="3597" width="9.140625" style="2"/>
    <col min="3598" max="3598" width="14.5703125" style="2" customWidth="1"/>
    <col min="3599" max="3599" width="10.85546875" style="2" customWidth="1"/>
    <col min="3600" max="3600" width="13.5703125" style="2" customWidth="1"/>
    <col min="3601" max="3601" width="9.140625" style="2"/>
    <col min="3602" max="3602" width="10.85546875" style="2" customWidth="1"/>
    <col min="3603" max="3603" width="11.42578125" style="2" customWidth="1"/>
    <col min="3604" max="3604" width="11" style="2" customWidth="1"/>
    <col min="3605" max="3605" width="10.7109375" style="2" customWidth="1"/>
    <col min="3606" max="3606" width="10.5703125" style="2" customWidth="1"/>
    <col min="3607" max="3608" width="9.140625" style="2"/>
    <col min="3609" max="3609" width="12.5703125" style="2" customWidth="1"/>
    <col min="3610" max="3610" width="9.85546875" style="2" customWidth="1"/>
    <col min="3611" max="3611" width="16" style="2" customWidth="1"/>
    <col min="3612" max="3612" width="17.28515625" style="2" customWidth="1"/>
    <col min="3613" max="3849" width="9.140625" style="2"/>
    <col min="3850" max="3850" width="15.42578125" style="2" customWidth="1"/>
    <col min="3851" max="3851" width="11.7109375" style="2" customWidth="1"/>
    <col min="3852" max="3852" width="11.28515625" style="2" customWidth="1"/>
    <col min="3853" max="3853" width="9.140625" style="2"/>
    <col min="3854" max="3854" width="14.5703125" style="2" customWidth="1"/>
    <col min="3855" max="3855" width="10.85546875" style="2" customWidth="1"/>
    <col min="3856" max="3856" width="13.5703125" style="2" customWidth="1"/>
    <col min="3857" max="3857" width="9.140625" style="2"/>
    <col min="3858" max="3858" width="10.85546875" style="2" customWidth="1"/>
    <col min="3859" max="3859" width="11.42578125" style="2" customWidth="1"/>
    <col min="3860" max="3860" width="11" style="2" customWidth="1"/>
    <col min="3861" max="3861" width="10.7109375" style="2" customWidth="1"/>
    <col min="3862" max="3862" width="10.5703125" style="2" customWidth="1"/>
    <col min="3863" max="3864" width="9.140625" style="2"/>
    <col min="3865" max="3865" width="12.5703125" style="2" customWidth="1"/>
    <col min="3866" max="3866" width="9.85546875" style="2" customWidth="1"/>
    <col min="3867" max="3867" width="16" style="2" customWidth="1"/>
    <col min="3868" max="3868" width="17.28515625" style="2" customWidth="1"/>
    <col min="3869" max="4105" width="9.140625" style="2"/>
    <col min="4106" max="4106" width="15.42578125" style="2" customWidth="1"/>
    <col min="4107" max="4107" width="11.7109375" style="2" customWidth="1"/>
    <col min="4108" max="4108" width="11.28515625" style="2" customWidth="1"/>
    <col min="4109" max="4109" width="9.140625" style="2"/>
    <col min="4110" max="4110" width="14.5703125" style="2" customWidth="1"/>
    <col min="4111" max="4111" width="10.85546875" style="2" customWidth="1"/>
    <col min="4112" max="4112" width="13.5703125" style="2" customWidth="1"/>
    <col min="4113" max="4113" width="9.140625" style="2"/>
    <col min="4114" max="4114" width="10.85546875" style="2" customWidth="1"/>
    <col min="4115" max="4115" width="11.42578125" style="2" customWidth="1"/>
    <col min="4116" max="4116" width="11" style="2" customWidth="1"/>
    <col min="4117" max="4117" width="10.7109375" style="2" customWidth="1"/>
    <col min="4118" max="4118" width="10.5703125" style="2" customWidth="1"/>
    <col min="4119" max="4120" width="9.140625" style="2"/>
    <col min="4121" max="4121" width="12.5703125" style="2" customWidth="1"/>
    <col min="4122" max="4122" width="9.85546875" style="2" customWidth="1"/>
    <col min="4123" max="4123" width="16" style="2" customWidth="1"/>
    <col min="4124" max="4124" width="17.28515625" style="2" customWidth="1"/>
    <col min="4125" max="4361" width="9.140625" style="2"/>
    <col min="4362" max="4362" width="15.42578125" style="2" customWidth="1"/>
    <col min="4363" max="4363" width="11.7109375" style="2" customWidth="1"/>
    <col min="4364" max="4364" width="11.28515625" style="2" customWidth="1"/>
    <col min="4365" max="4365" width="9.140625" style="2"/>
    <col min="4366" max="4366" width="14.5703125" style="2" customWidth="1"/>
    <col min="4367" max="4367" width="10.85546875" style="2" customWidth="1"/>
    <col min="4368" max="4368" width="13.5703125" style="2" customWidth="1"/>
    <col min="4369" max="4369" width="9.140625" style="2"/>
    <col min="4370" max="4370" width="10.85546875" style="2" customWidth="1"/>
    <col min="4371" max="4371" width="11.42578125" style="2" customWidth="1"/>
    <col min="4372" max="4372" width="11" style="2" customWidth="1"/>
    <col min="4373" max="4373" width="10.7109375" style="2" customWidth="1"/>
    <col min="4374" max="4374" width="10.5703125" style="2" customWidth="1"/>
    <col min="4375" max="4376" width="9.140625" style="2"/>
    <col min="4377" max="4377" width="12.5703125" style="2" customWidth="1"/>
    <col min="4378" max="4378" width="9.85546875" style="2" customWidth="1"/>
    <col min="4379" max="4379" width="16" style="2" customWidth="1"/>
    <col min="4380" max="4380" width="17.28515625" style="2" customWidth="1"/>
    <col min="4381" max="4617" width="9.140625" style="2"/>
    <col min="4618" max="4618" width="15.42578125" style="2" customWidth="1"/>
    <col min="4619" max="4619" width="11.7109375" style="2" customWidth="1"/>
    <col min="4620" max="4620" width="11.28515625" style="2" customWidth="1"/>
    <col min="4621" max="4621" width="9.140625" style="2"/>
    <col min="4622" max="4622" width="14.5703125" style="2" customWidth="1"/>
    <col min="4623" max="4623" width="10.85546875" style="2" customWidth="1"/>
    <col min="4624" max="4624" width="13.5703125" style="2" customWidth="1"/>
    <col min="4625" max="4625" width="9.140625" style="2"/>
    <col min="4626" max="4626" width="10.85546875" style="2" customWidth="1"/>
    <col min="4627" max="4627" width="11.42578125" style="2" customWidth="1"/>
    <col min="4628" max="4628" width="11" style="2" customWidth="1"/>
    <col min="4629" max="4629" width="10.7109375" style="2" customWidth="1"/>
    <col min="4630" max="4630" width="10.5703125" style="2" customWidth="1"/>
    <col min="4631" max="4632" width="9.140625" style="2"/>
    <col min="4633" max="4633" width="12.5703125" style="2" customWidth="1"/>
    <col min="4634" max="4634" width="9.85546875" style="2" customWidth="1"/>
    <col min="4635" max="4635" width="16" style="2" customWidth="1"/>
    <col min="4636" max="4636" width="17.28515625" style="2" customWidth="1"/>
    <col min="4637" max="4873" width="9.140625" style="2"/>
    <col min="4874" max="4874" width="15.42578125" style="2" customWidth="1"/>
    <col min="4875" max="4875" width="11.7109375" style="2" customWidth="1"/>
    <col min="4876" max="4876" width="11.28515625" style="2" customWidth="1"/>
    <col min="4877" max="4877" width="9.140625" style="2"/>
    <col min="4878" max="4878" width="14.5703125" style="2" customWidth="1"/>
    <col min="4879" max="4879" width="10.85546875" style="2" customWidth="1"/>
    <col min="4880" max="4880" width="13.5703125" style="2" customWidth="1"/>
    <col min="4881" max="4881" width="9.140625" style="2"/>
    <col min="4882" max="4882" width="10.85546875" style="2" customWidth="1"/>
    <col min="4883" max="4883" width="11.42578125" style="2" customWidth="1"/>
    <col min="4884" max="4884" width="11" style="2" customWidth="1"/>
    <col min="4885" max="4885" width="10.7109375" style="2" customWidth="1"/>
    <col min="4886" max="4886" width="10.5703125" style="2" customWidth="1"/>
    <col min="4887" max="4888" width="9.140625" style="2"/>
    <col min="4889" max="4889" width="12.5703125" style="2" customWidth="1"/>
    <col min="4890" max="4890" width="9.85546875" style="2" customWidth="1"/>
    <col min="4891" max="4891" width="16" style="2" customWidth="1"/>
    <col min="4892" max="4892" width="17.28515625" style="2" customWidth="1"/>
    <col min="4893" max="5129" width="9.140625" style="2"/>
    <col min="5130" max="5130" width="15.42578125" style="2" customWidth="1"/>
    <col min="5131" max="5131" width="11.7109375" style="2" customWidth="1"/>
    <col min="5132" max="5132" width="11.28515625" style="2" customWidth="1"/>
    <col min="5133" max="5133" width="9.140625" style="2"/>
    <col min="5134" max="5134" width="14.5703125" style="2" customWidth="1"/>
    <col min="5135" max="5135" width="10.85546875" style="2" customWidth="1"/>
    <col min="5136" max="5136" width="13.5703125" style="2" customWidth="1"/>
    <col min="5137" max="5137" width="9.140625" style="2"/>
    <col min="5138" max="5138" width="10.85546875" style="2" customWidth="1"/>
    <col min="5139" max="5139" width="11.42578125" style="2" customWidth="1"/>
    <col min="5140" max="5140" width="11" style="2" customWidth="1"/>
    <col min="5141" max="5141" width="10.7109375" style="2" customWidth="1"/>
    <col min="5142" max="5142" width="10.5703125" style="2" customWidth="1"/>
    <col min="5143" max="5144" width="9.140625" style="2"/>
    <col min="5145" max="5145" width="12.5703125" style="2" customWidth="1"/>
    <col min="5146" max="5146" width="9.85546875" style="2" customWidth="1"/>
    <col min="5147" max="5147" width="16" style="2" customWidth="1"/>
    <col min="5148" max="5148" width="17.28515625" style="2" customWidth="1"/>
    <col min="5149" max="5385" width="9.140625" style="2"/>
    <col min="5386" max="5386" width="15.42578125" style="2" customWidth="1"/>
    <col min="5387" max="5387" width="11.7109375" style="2" customWidth="1"/>
    <col min="5388" max="5388" width="11.28515625" style="2" customWidth="1"/>
    <col min="5389" max="5389" width="9.140625" style="2"/>
    <col min="5390" max="5390" width="14.5703125" style="2" customWidth="1"/>
    <col min="5391" max="5391" width="10.85546875" style="2" customWidth="1"/>
    <col min="5392" max="5392" width="13.5703125" style="2" customWidth="1"/>
    <col min="5393" max="5393" width="9.140625" style="2"/>
    <col min="5394" max="5394" width="10.85546875" style="2" customWidth="1"/>
    <col min="5395" max="5395" width="11.42578125" style="2" customWidth="1"/>
    <col min="5396" max="5396" width="11" style="2" customWidth="1"/>
    <col min="5397" max="5397" width="10.7109375" style="2" customWidth="1"/>
    <col min="5398" max="5398" width="10.5703125" style="2" customWidth="1"/>
    <col min="5399" max="5400" width="9.140625" style="2"/>
    <col min="5401" max="5401" width="12.5703125" style="2" customWidth="1"/>
    <col min="5402" max="5402" width="9.85546875" style="2" customWidth="1"/>
    <col min="5403" max="5403" width="16" style="2" customWidth="1"/>
    <col min="5404" max="5404" width="17.28515625" style="2" customWidth="1"/>
    <col min="5405" max="5641" width="9.140625" style="2"/>
    <col min="5642" max="5642" width="15.42578125" style="2" customWidth="1"/>
    <col min="5643" max="5643" width="11.7109375" style="2" customWidth="1"/>
    <col min="5644" max="5644" width="11.28515625" style="2" customWidth="1"/>
    <col min="5645" max="5645" width="9.140625" style="2"/>
    <col min="5646" max="5646" width="14.5703125" style="2" customWidth="1"/>
    <col min="5647" max="5647" width="10.85546875" style="2" customWidth="1"/>
    <col min="5648" max="5648" width="13.5703125" style="2" customWidth="1"/>
    <col min="5649" max="5649" width="9.140625" style="2"/>
    <col min="5650" max="5650" width="10.85546875" style="2" customWidth="1"/>
    <col min="5651" max="5651" width="11.42578125" style="2" customWidth="1"/>
    <col min="5652" max="5652" width="11" style="2" customWidth="1"/>
    <col min="5653" max="5653" width="10.7109375" style="2" customWidth="1"/>
    <col min="5654" max="5654" width="10.5703125" style="2" customWidth="1"/>
    <col min="5655" max="5656" width="9.140625" style="2"/>
    <col min="5657" max="5657" width="12.5703125" style="2" customWidth="1"/>
    <col min="5658" max="5658" width="9.85546875" style="2" customWidth="1"/>
    <col min="5659" max="5659" width="16" style="2" customWidth="1"/>
    <col min="5660" max="5660" width="17.28515625" style="2" customWidth="1"/>
    <col min="5661" max="5897" width="9.140625" style="2"/>
    <col min="5898" max="5898" width="15.42578125" style="2" customWidth="1"/>
    <col min="5899" max="5899" width="11.7109375" style="2" customWidth="1"/>
    <col min="5900" max="5900" width="11.28515625" style="2" customWidth="1"/>
    <col min="5901" max="5901" width="9.140625" style="2"/>
    <col min="5902" max="5902" width="14.5703125" style="2" customWidth="1"/>
    <col min="5903" max="5903" width="10.85546875" style="2" customWidth="1"/>
    <col min="5904" max="5904" width="13.5703125" style="2" customWidth="1"/>
    <col min="5905" max="5905" width="9.140625" style="2"/>
    <col min="5906" max="5906" width="10.85546875" style="2" customWidth="1"/>
    <col min="5907" max="5907" width="11.42578125" style="2" customWidth="1"/>
    <col min="5908" max="5908" width="11" style="2" customWidth="1"/>
    <col min="5909" max="5909" width="10.7109375" style="2" customWidth="1"/>
    <col min="5910" max="5910" width="10.5703125" style="2" customWidth="1"/>
    <col min="5911" max="5912" width="9.140625" style="2"/>
    <col min="5913" max="5913" width="12.5703125" style="2" customWidth="1"/>
    <col min="5914" max="5914" width="9.85546875" style="2" customWidth="1"/>
    <col min="5915" max="5915" width="16" style="2" customWidth="1"/>
    <col min="5916" max="5916" width="17.28515625" style="2" customWidth="1"/>
    <col min="5917" max="6153" width="9.140625" style="2"/>
    <col min="6154" max="6154" width="15.42578125" style="2" customWidth="1"/>
    <col min="6155" max="6155" width="11.7109375" style="2" customWidth="1"/>
    <col min="6156" max="6156" width="11.28515625" style="2" customWidth="1"/>
    <col min="6157" max="6157" width="9.140625" style="2"/>
    <col min="6158" max="6158" width="14.5703125" style="2" customWidth="1"/>
    <col min="6159" max="6159" width="10.85546875" style="2" customWidth="1"/>
    <col min="6160" max="6160" width="13.5703125" style="2" customWidth="1"/>
    <col min="6161" max="6161" width="9.140625" style="2"/>
    <col min="6162" max="6162" width="10.85546875" style="2" customWidth="1"/>
    <col min="6163" max="6163" width="11.42578125" style="2" customWidth="1"/>
    <col min="6164" max="6164" width="11" style="2" customWidth="1"/>
    <col min="6165" max="6165" width="10.7109375" style="2" customWidth="1"/>
    <col min="6166" max="6166" width="10.5703125" style="2" customWidth="1"/>
    <col min="6167" max="6168" width="9.140625" style="2"/>
    <col min="6169" max="6169" width="12.5703125" style="2" customWidth="1"/>
    <col min="6170" max="6170" width="9.85546875" style="2" customWidth="1"/>
    <col min="6171" max="6171" width="16" style="2" customWidth="1"/>
    <col min="6172" max="6172" width="17.28515625" style="2" customWidth="1"/>
    <col min="6173" max="6409" width="9.140625" style="2"/>
    <col min="6410" max="6410" width="15.42578125" style="2" customWidth="1"/>
    <col min="6411" max="6411" width="11.7109375" style="2" customWidth="1"/>
    <col min="6412" max="6412" width="11.28515625" style="2" customWidth="1"/>
    <col min="6413" max="6413" width="9.140625" style="2"/>
    <col min="6414" max="6414" width="14.5703125" style="2" customWidth="1"/>
    <col min="6415" max="6415" width="10.85546875" style="2" customWidth="1"/>
    <col min="6416" max="6416" width="13.5703125" style="2" customWidth="1"/>
    <col min="6417" max="6417" width="9.140625" style="2"/>
    <col min="6418" max="6418" width="10.85546875" style="2" customWidth="1"/>
    <col min="6419" max="6419" width="11.42578125" style="2" customWidth="1"/>
    <col min="6420" max="6420" width="11" style="2" customWidth="1"/>
    <col min="6421" max="6421" width="10.7109375" style="2" customWidth="1"/>
    <col min="6422" max="6422" width="10.5703125" style="2" customWidth="1"/>
    <col min="6423" max="6424" width="9.140625" style="2"/>
    <col min="6425" max="6425" width="12.5703125" style="2" customWidth="1"/>
    <col min="6426" max="6426" width="9.85546875" style="2" customWidth="1"/>
    <col min="6427" max="6427" width="16" style="2" customWidth="1"/>
    <col min="6428" max="6428" width="17.28515625" style="2" customWidth="1"/>
    <col min="6429" max="6665" width="9.140625" style="2"/>
    <col min="6666" max="6666" width="15.42578125" style="2" customWidth="1"/>
    <col min="6667" max="6667" width="11.7109375" style="2" customWidth="1"/>
    <col min="6668" max="6668" width="11.28515625" style="2" customWidth="1"/>
    <col min="6669" max="6669" width="9.140625" style="2"/>
    <col min="6670" max="6670" width="14.5703125" style="2" customWidth="1"/>
    <col min="6671" max="6671" width="10.85546875" style="2" customWidth="1"/>
    <col min="6672" max="6672" width="13.5703125" style="2" customWidth="1"/>
    <col min="6673" max="6673" width="9.140625" style="2"/>
    <col min="6674" max="6674" width="10.85546875" style="2" customWidth="1"/>
    <col min="6675" max="6675" width="11.42578125" style="2" customWidth="1"/>
    <col min="6676" max="6676" width="11" style="2" customWidth="1"/>
    <col min="6677" max="6677" width="10.7109375" style="2" customWidth="1"/>
    <col min="6678" max="6678" width="10.5703125" style="2" customWidth="1"/>
    <col min="6679" max="6680" width="9.140625" style="2"/>
    <col min="6681" max="6681" width="12.5703125" style="2" customWidth="1"/>
    <col min="6682" max="6682" width="9.85546875" style="2" customWidth="1"/>
    <col min="6683" max="6683" width="16" style="2" customWidth="1"/>
    <col min="6684" max="6684" width="17.28515625" style="2" customWidth="1"/>
    <col min="6685" max="6921" width="9.140625" style="2"/>
    <col min="6922" max="6922" width="15.42578125" style="2" customWidth="1"/>
    <col min="6923" max="6923" width="11.7109375" style="2" customWidth="1"/>
    <col min="6924" max="6924" width="11.28515625" style="2" customWidth="1"/>
    <col min="6925" max="6925" width="9.140625" style="2"/>
    <col min="6926" max="6926" width="14.5703125" style="2" customWidth="1"/>
    <col min="6927" max="6927" width="10.85546875" style="2" customWidth="1"/>
    <col min="6928" max="6928" width="13.5703125" style="2" customWidth="1"/>
    <col min="6929" max="6929" width="9.140625" style="2"/>
    <col min="6930" max="6930" width="10.85546875" style="2" customWidth="1"/>
    <col min="6931" max="6931" width="11.42578125" style="2" customWidth="1"/>
    <col min="6932" max="6932" width="11" style="2" customWidth="1"/>
    <col min="6933" max="6933" width="10.7109375" style="2" customWidth="1"/>
    <col min="6934" max="6934" width="10.5703125" style="2" customWidth="1"/>
    <col min="6935" max="6936" width="9.140625" style="2"/>
    <col min="6937" max="6937" width="12.5703125" style="2" customWidth="1"/>
    <col min="6938" max="6938" width="9.85546875" style="2" customWidth="1"/>
    <col min="6939" max="6939" width="16" style="2" customWidth="1"/>
    <col min="6940" max="6940" width="17.28515625" style="2" customWidth="1"/>
    <col min="6941" max="7177" width="9.140625" style="2"/>
    <col min="7178" max="7178" width="15.42578125" style="2" customWidth="1"/>
    <col min="7179" max="7179" width="11.7109375" style="2" customWidth="1"/>
    <col min="7180" max="7180" width="11.28515625" style="2" customWidth="1"/>
    <col min="7181" max="7181" width="9.140625" style="2"/>
    <col min="7182" max="7182" width="14.5703125" style="2" customWidth="1"/>
    <col min="7183" max="7183" width="10.85546875" style="2" customWidth="1"/>
    <col min="7184" max="7184" width="13.5703125" style="2" customWidth="1"/>
    <col min="7185" max="7185" width="9.140625" style="2"/>
    <col min="7186" max="7186" width="10.85546875" style="2" customWidth="1"/>
    <col min="7187" max="7187" width="11.42578125" style="2" customWidth="1"/>
    <col min="7188" max="7188" width="11" style="2" customWidth="1"/>
    <col min="7189" max="7189" width="10.7109375" style="2" customWidth="1"/>
    <col min="7190" max="7190" width="10.5703125" style="2" customWidth="1"/>
    <col min="7191" max="7192" width="9.140625" style="2"/>
    <col min="7193" max="7193" width="12.5703125" style="2" customWidth="1"/>
    <col min="7194" max="7194" width="9.85546875" style="2" customWidth="1"/>
    <col min="7195" max="7195" width="16" style="2" customWidth="1"/>
    <col min="7196" max="7196" width="17.28515625" style="2" customWidth="1"/>
    <col min="7197" max="7433" width="9.140625" style="2"/>
    <col min="7434" max="7434" width="15.42578125" style="2" customWidth="1"/>
    <col min="7435" max="7435" width="11.7109375" style="2" customWidth="1"/>
    <col min="7436" max="7436" width="11.28515625" style="2" customWidth="1"/>
    <col min="7437" max="7437" width="9.140625" style="2"/>
    <col min="7438" max="7438" width="14.5703125" style="2" customWidth="1"/>
    <col min="7439" max="7439" width="10.85546875" style="2" customWidth="1"/>
    <col min="7440" max="7440" width="13.5703125" style="2" customWidth="1"/>
    <col min="7441" max="7441" width="9.140625" style="2"/>
    <col min="7442" max="7442" width="10.85546875" style="2" customWidth="1"/>
    <col min="7443" max="7443" width="11.42578125" style="2" customWidth="1"/>
    <col min="7444" max="7444" width="11" style="2" customWidth="1"/>
    <col min="7445" max="7445" width="10.7109375" style="2" customWidth="1"/>
    <col min="7446" max="7446" width="10.5703125" style="2" customWidth="1"/>
    <col min="7447" max="7448" width="9.140625" style="2"/>
    <col min="7449" max="7449" width="12.5703125" style="2" customWidth="1"/>
    <col min="7450" max="7450" width="9.85546875" style="2" customWidth="1"/>
    <col min="7451" max="7451" width="16" style="2" customWidth="1"/>
    <col min="7452" max="7452" width="17.28515625" style="2" customWidth="1"/>
    <col min="7453" max="7689" width="9.140625" style="2"/>
    <col min="7690" max="7690" width="15.42578125" style="2" customWidth="1"/>
    <col min="7691" max="7691" width="11.7109375" style="2" customWidth="1"/>
    <col min="7692" max="7692" width="11.28515625" style="2" customWidth="1"/>
    <col min="7693" max="7693" width="9.140625" style="2"/>
    <col min="7694" max="7694" width="14.5703125" style="2" customWidth="1"/>
    <col min="7695" max="7695" width="10.85546875" style="2" customWidth="1"/>
    <col min="7696" max="7696" width="13.5703125" style="2" customWidth="1"/>
    <col min="7697" max="7697" width="9.140625" style="2"/>
    <col min="7698" max="7698" width="10.85546875" style="2" customWidth="1"/>
    <col min="7699" max="7699" width="11.42578125" style="2" customWidth="1"/>
    <col min="7700" max="7700" width="11" style="2" customWidth="1"/>
    <col min="7701" max="7701" width="10.7109375" style="2" customWidth="1"/>
    <col min="7702" max="7702" width="10.5703125" style="2" customWidth="1"/>
    <col min="7703" max="7704" width="9.140625" style="2"/>
    <col min="7705" max="7705" width="12.5703125" style="2" customWidth="1"/>
    <col min="7706" max="7706" width="9.85546875" style="2" customWidth="1"/>
    <col min="7707" max="7707" width="16" style="2" customWidth="1"/>
    <col min="7708" max="7708" width="17.28515625" style="2" customWidth="1"/>
    <col min="7709" max="7945" width="9.140625" style="2"/>
    <col min="7946" max="7946" width="15.42578125" style="2" customWidth="1"/>
    <col min="7947" max="7947" width="11.7109375" style="2" customWidth="1"/>
    <col min="7948" max="7948" width="11.28515625" style="2" customWidth="1"/>
    <col min="7949" max="7949" width="9.140625" style="2"/>
    <col min="7950" max="7950" width="14.5703125" style="2" customWidth="1"/>
    <col min="7951" max="7951" width="10.85546875" style="2" customWidth="1"/>
    <col min="7952" max="7952" width="13.5703125" style="2" customWidth="1"/>
    <col min="7953" max="7953" width="9.140625" style="2"/>
    <col min="7954" max="7954" width="10.85546875" style="2" customWidth="1"/>
    <col min="7955" max="7955" width="11.42578125" style="2" customWidth="1"/>
    <col min="7956" max="7956" width="11" style="2" customWidth="1"/>
    <col min="7957" max="7957" width="10.7109375" style="2" customWidth="1"/>
    <col min="7958" max="7958" width="10.5703125" style="2" customWidth="1"/>
    <col min="7959" max="7960" width="9.140625" style="2"/>
    <col min="7961" max="7961" width="12.5703125" style="2" customWidth="1"/>
    <col min="7962" max="7962" width="9.85546875" style="2" customWidth="1"/>
    <col min="7963" max="7963" width="16" style="2" customWidth="1"/>
    <col min="7964" max="7964" width="17.28515625" style="2" customWidth="1"/>
    <col min="7965" max="8201" width="9.140625" style="2"/>
    <col min="8202" max="8202" width="15.42578125" style="2" customWidth="1"/>
    <col min="8203" max="8203" width="11.7109375" style="2" customWidth="1"/>
    <col min="8204" max="8204" width="11.28515625" style="2" customWidth="1"/>
    <col min="8205" max="8205" width="9.140625" style="2"/>
    <col min="8206" max="8206" width="14.5703125" style="2" customWidth="1"/>
    <col min="8207" max="8207" width="10.85546875" style="2" customWidth="1"/>
    <col min="8208" max="8208" width="13.5703125" style="2" customWidth="1"/>
    <col min="8209" max="8209" width="9.140625" style="2"/>
    <col min="8210" max="8210" width="10.85546875" style="2" customWidth="1"/>
    <col min="8211" max="8211" width="11.42578125" style="2" customWidth="1"/>
    <col min="8212" max="8212" width="11" style="2" customWidth="1"/>
    <col min="8213" max="8213" width="10.7109375" style="2" customWidth="1"/>
    <col min="8214" max="8214" width="10.5703125" style="2" customWidth="1"/>
    <col min="8215" max="8216" width="9.140625" style="2"/>
    <col min="8217" max="8217" width="12.5703125" style="2" customWidth="1"/>
    <col min="8218" max="8218" width="9.85546875" style="2" customWidth="1"/>
    <col min="8219" max="8219" width="16" style="2" customWidth="1"/>
    <col min="8220" max="8220" width="17.28515625" style="2" customWidth="1"/>
    <col min="8221" max="8457" width="9.140625" style="2"/>
    <col min="8458" max="8458" width="15.42578125" style="2" customWidth="1"/>
    <col min="8459" max="8459" width="11.7109375" style="2" customWidth="1"/>
    <col min="8460" max="8460" width="11.28515625" style="2" customWidth="1"/>
    <col min="8461" max="8461" width="9.140625" style="2"/>
    <col min="8462" max="8462" width="14.5703125" style="2" customWidth="1"/>
    <col min="8463" max="8463" width="10.85546875" style="2" customWidth="1"/>
    <col min="8464" max="8464" width="13.5703125" style="2" customWidth="1"/>
    <col min="8465" max="8465" width="9.140625" style="2"/>
    <col min="8466" max="8466" width="10.85546875" style="2" customWidth="1"/>
    <col min="8467" max="8467" width="11.42578125" style="2" customWidth="1"/>
    <col min="8468" max="8468" width="11" style="2" customWidth="1"/>
    <col min="8469" max="8469" width="10.7109375" style="2" customWidth="1"/>
    <col min="8470" max="8470" width="10.5703125" style="2" customWidth="1"/>
    <col min="8471" max="8472" width="9.140625" style="2"/>
    <col min="8473" max="8473" width="12.5703125" style="2" customWidth="1"/>
    <col min="8474" max="8474" width="9.85546875" style="2" customWidth="1"/>
    <col min="8475" max="8475" width="16" style="2" customWidth="1"/>
    <col min="8476" max="8476" width="17.28515625" style="2" customWidth="1"/>
    <col min="8477" max="8713" width="9.140625" style="2"/>
    <col min="8714" max="8714" width="15.42578125" style="2" customWidth="1"/>
    <col min="8715" max="8715" width="11.7109375" style="2" customWidth="1"/>
    <col min="8716" max="8716" width="11.28515625" style="2" customWidth="1"/>
    <col min="8717" max="8717" width="9.140625" style="2"/>
    <col min="8718" max="8718" width="14.5703125" style="2" customWidth="1"/>
    <col min="8719" max="8719" width="10.85546875" style="2" customWidth="1"/>
    <col min="8720" max="8720" width="13.5703125" style="2" customWidth="1"/>
    <col min="8721" max="8721" width="9.140625" style="2"/>
    <col min="8722" max="8722" width="10.85546875" style="2" customWidth="1"/>
    <col min="8723" max="8723" width="11.42578125" style="2" customWidth="1"/>
    <col min="8724" max="8724" width="11" style="2" customWidth="1"/>
    <col min="8725" max="8725" width="10.7109375" style="2" customWidth="1"/>
    <col min="8726" max="8726" width="10.5703125" style="2" customWidth="1"/>
    <col min="8727" max="8728" width="9.140625" style="2"/>
    <col min="8729" max="8729" width="12.5703125" style="2" customWidth="1"/>
    <col min="8730" max="8730" width="9.85546875" style="2" customWidth="1"/>
    <col min="8731" max="8731" width="16" style="2" customWidth="1"/>
    <col min="8732" max="8732" width="17.28515625" style="2" customWidth="1"/>
    <col min="8733" max="8969" width="9.140625" style="2"/>
    <col min="8970" max="8970" width="15.42578125" style="2" customWidth="1"/>
    <col min="8971" max="8971" width="11.7109375" style="2" customWidth="1"/>
    <col min="8972" max="8972" width="11.28515625" style="2" customWidth="1"/>
    <col min="8973" max="8973" width="9.140625" style="2"/>
    <col min="8974" max="8974" width="14.5703125" style="2" customWidth="1"/>
    <col min="8975" max="8975" width="10.85546875" style="2" customWidth="1"/>
    <col min="8976" max="8976" width="13.5703125" style="2" customWidth="1"/>
    <col min="8977" max="8977" width="9.140625" style="2"/>
    <col min="8978" max="8978" width="10.85546875" style="2" customWidth="1"/>
    <col min="8979" max="8979" width="11.42578125" style="2" customWidth="1"/>
    <col min="8980" max="8980" width="11" style="2" customWidth="1"/>
    <col min="8981" max="8981" width="10.7109375" style="2" customWidth="1"/>
    <col min="8982" max="8982" width="10.5703125" style="2" customWidth="1"/>
    <col min="8983" max="8984" width="9.140625" style="2"/>
    <col min="8985" max="8985" width="12.5703125" style="2" customWidth="1"/>
    <col min="8986" max="8986" width="9.85546875" style="2" customWidth="1"/>
    <col min="8987" max="8987" width="16" style="2" customWidth="1"/>
    <col min="8988" max="8988" width="17.28515625" style="2" customWidth="1"/>
    <col min="8989" max="9225" width="9.140625" style="2"/>
    <col min="9226" max="9226" width="15.42578125" style="2" customWidth="1"/>
    <col min="9227" max="9227" width="11.7109375" style="2" customWidth="1"/>
    <col min="9228" max="9228" width="11.28515625" style="2" customWidth="1"/>
    <col min="9229" max="9229" width="9.140625" style="2"/>
    <col min="9230" max="9230" width="14.5703125" style="2" customWidth="1"/>
    <col min="9231" max="9231" width="10.85546875" style="2" customWidth="1"/>
    <col min="9232" max="9232" width="13.5703125" style="2" customWidth="1"/>
    <col min="9233" max="9233" width="9.140625" style="2"/>
    <col min="9234" max="9234" width="10.85546875" style="2" customWidth="1"/>
    <col min="9235" max="9235" width="11.42578125" style="2" customWidth="1"/>
    <col min="9236" max="9236" width="11" style="2" customWidth="1"/>
    <col min="9237" max="9237" width="10.7109375" style="2" customWidth="1"/>
    <col min="9238" max="9238" width="10.5703125" style="2" customWidth="1"/>
    <col min="9239" max="9240" width="9.140625" style="2"/>
    <col min="9241" max="9241" width="12.5703125" style="2" customWidth="1"/>
    <col min="9242" max="9242" width="9.85546875" style="2" customWidth="1"/>
    <col min="9243" max="9243" width="16" style="2" customWidth="1"/>
    <col min="9244" max="9244" width="17.28515625" style="2" customWidth="1"/>
    <col min="9245" max="9481" width="9.140625" style="2"/>
    <col min="9482" max="9482" width="15.42578125" style="2" customWidth="1"/>
    <col min="9483" max="9483" width="11.7109375" style="2" customWidth="1"/>
    <col min="9484" max="9484" width="11.28515625" style="2" customWidth="1"/>
    <col min="9485" max="9485" width="9.140625" style="2"/>
    <col min="9486" max="9486" width="14.5703125" style="2" customWidth="1"/>
    <col min="9487" max="9487" width="10.85546875" style="2" customWidth="1"/>
    <col min="9488" max="9488" width="13.5703125" style="2" customWidth="1"/>
    <col min="9489" max="9489" width="9.140625" style="2"/>
    <col min="9490" max="9490" width="10.85546875" style="2" customWidth="1"/>
    <col min="9491" max="9491" width="11.42578125" style="2" customWidth="1"/>
    <col min="9492" max="9492" width="11" style="2" customWidth="1"/>
    <col min="9493" max="9493" width="10.7109375" style="2" customWidth="1"/>
    <col min="9494" max="9494" width="10.5703125" style="2" customWidth="1"/>
    <col min="9495" max="9496" width="9.140625" style="2"/>
    <col min="9497" max="9497" width="12.5703125" style="2" customWidth="1"/>
    <col min="9498" max="9498" width="9.85546875" style="2" customWidth="1"/>
    <col min="9499" max="9499" width="16" style="2" customWidth="1"/>
    <col min="9500" max="9500" width="17.28515625" style="2" customWidth="1"/>
    <col min="9501" max="9737" width="9.140625" style="2"/>
    <col min="9738" max="9738" width="15.42578125" style="2" customWidth="1"/>
    <col min="9739" max="9739" width="11.7109375" style="2" customWidth="1"/>
    <col min="9740" max="9740" width="11.28515625" style="2" customWidth="1"/>
    <col min="9741" max="9741" width="9.140625" style="2"/>
    <col min="9742" max="9742" width="14.5703125" style="2" customWidth="1"/>
    <col min="9743" max="9743" width="10.85546875" style="2" customWidth="1"/>
    <col min="9744" max="9744" width="13.5703125" style="2" customWidth="1"/>
    <col min="9745" max="9745" width="9.140625" style="2"/>
    <col min="9746" max="9746" width="10.85546875" style="2" customWidth="1"/>
    <col min="9747" max="9747" width="11.42578125" style="2" customWidth="1"/>
    <col min="9748" max="9748" width="11" style="2" customWidth="1"/>
    <col min="9749" max="9749" width="10.7109375" style="2" customWidth="1"/>
    <col min="9750" max="9750" width="10.5703125" style="2" customWidth="1"/>
    <col min="9751" max="9752" width="9.140625" style="2"/>
    <col min="9753" max="9753" width="12.5703125" style="2" customWidth="1"/>
    <col min="9754" max="9754" width="9.85546875" style="2" customWidth="1"/>
    <col min="9755" max="9755" width="16" style="2" customWidth="1"/>
    <col min="9756" max="9756" width="17.28515625" style="2" customWidth="1"/>
    <col min="9757" max="9993" width="9.140625" style="2"/>
    <col min="9994" max="9994" width="15.42578125" style="2" customWidth="1"/>
    <col min="9995" max="9995" width="11.7109375" style="2" customWidth="1"/>
    <col min="9996" max="9996" width="11.28515625" style="2" customWidth="1"/>
    <col min="9997" max="9997" width="9.140625" style="2"/>
    <col min="9998" max="9998" width="14.5703125" style="2" customWidth="1"/>
    <col min="9999" max="9999" width="10.85546875" style="2" customWidth="1"/>
    <col min="10000" max="10000" width="13.5703125" style="2" customWidth="1"/>
    <col min="10001" max="10001" width="9.140625" style="2"/>
    <col min="10002" max="10002" width="10.85546875" style="2" customWidth="1"/>
    <col min="10003" max="10003" width="11.42578125" style="2" customWidth="1"/>
    <col min="10004" max="10004" width="11" style="2" customWidth="1"/>
    <col min="10005" max="10005" width="10.7109375" style="2" customWidth="1"/>
    <col min="10006" max="10006" width="10.5703125" style="2" customWidth="1"/>
    <col min="10007" max="10008" width="9.140625" style="2"/>
    <col min="10009" max="10009" width="12.5703125" style="2" customWidth="1"/>
    <col min="10010" max="10010" width="9.85546875" style="2" customWidth="1"/>
    <col min="10011" max="10011" width="16" style="2" customWidth="1"/>
    <col min="10012" max="10012" width="17.28515625" style="2" customWidth="1"/>
    <col min="10013" max="10249" width="9.140625" style="2"/>
    <col min="10250" max="10250" width="15.42578125" style="2" customWidth="1"/>
    <col min="10251" max="10251" width="11.7109375" style="2" customWidth="1"/>
    <col min="10252" max="10252" width="11.28515625" style="2" customWidth="1"/>
    <col min="10253" max="10253" width="9.140625" style="2"/>
    <col min="10254" max="10254" width="14.5703125" style="2" customWidth="1"/>
    <col min="10255" max="10255" width="10.85546875" style="2" customWidth="1"/>
    <col min="10256" max="10256" width="13.5703125" style="2" customWidth="1"/>
    <col min="10257" max="10257" width="9.140625" style="2"/>
    <col min="10258" max="10258" width="10.85546875" style="2" customWidth="1"/>
    <col min="10259" max="10259" width="11.42578125" style="2" customWidth="1"/>
    <col min="10260" max="10260" width="11" style="2" customWidth="1"/>
    <col min="10261" max="10261" width="10.7109375" style="2" customWidth="1"/>
    <col min="10262" max="10262" width="10.5703125" style="2" customWidth="1"/>
    <col min="10263" max="10264" width="9.140625" style="2"/>
    <col min="10265" max="10265" width="12.5703125" style="2" customWidth="1"/>
    <col min="10266" max="10266" width="9.85546875" style="2" customWidth="1"/>
    <col min="10267" max="10267" width="16" style="2" customWidth="1"/>
    <col min="10268" max="10268" width="17.28515625" style="2" customWidth="1"/>
    <col min="10269" max="10505" width="9.140625" style="2"/>
    <col min="10506" max="10506" width="15.42578125" style="2" customWidth="1"/>
    <col min="10507" max="10507" width="11.7109375" style="2" customWidth="1"/>
    <col min="10508" max="10508" width="11.28515625" style="2" customWidth="1"/>
    <col min="10509" max="10509" width="9.140625" style="2"/>
    <col min="10510" max="10510" width="14.5703125" style="2" customWidth="1"/>
    <col min="10511" max="10511" width="10.85546875" style="2" customWidth="1"/>
    <col min="10512" max="10512" width="13.5703125" style="2" customWidth="1"/>
    <col min="10513" max="10513" width="9.140625" style="2"/>
    <col min="10514" max="10514" width="10.85546875" style="2" customWidth="1"/>
    <col min="10515" max="10515" width="11.42578125" style="2" customWidth="1"/>
    <col min="10516" max="10516" width="11" style="2" customWidth="1"/>
    <col min="10517" max="10517" width="10.7109375" style="2" customWidth="1"/>
    <col min="10518" max="10518" width="10.5703125" style="2" customWidth="1"/>
    <col min="10519" max="10520" width="9.140625" style="2"/>
    <col min="10521" max="10521" width="12.5703125" style="2" customWidth="1"/>
    <col min="10522" max="10522" width="9.85546875" style="2" customWidth="1"/>
    <col min="10523" max="10523" width="16" style="2" customWidth="1"/>
    <col min="10524" max="10524" width="17.28515625" style="2" customWidth="1"/>
    <col min="10525" max="10761" width="9.140625" style="2"/>
    <col min="10762" max="10762" width="15.42578125" style="2" customWidth="1"/>
    <col min="10763" max="10763" width="11.7109375" style="2" customWidth="1"/>
    <col min="10764" max="10764" width="11.28515625" style="2" customWidth="1"/>
    <col min="10765" max="10765" width="9.140625" style="2"/>
    <col min="10766" max="10766" width="14.5703125" style="2" customWidth="1"/>
    <col min="10767" max="10767" width="10.85546875" style="2" customWidth="1"/>
    <col min="10768" max="10768" width="13.5703125" style="2" customWidth="1"/>
    <col min="10769" max="10769" width="9.140625" style="2"/>
    <col min="10770" max="10770" width="10.85546875" style="2" customWidth="1"/>
    <col min="10771" max="10771" width="11.42578125" style="2" customWidth="1"/>
    <col min="10772" max="10772" width="11" style="2" customWidth="1"/>
    <col min="10773" max="10773" width="10.7109375" style="2" customWidth="1"/>
    <col min="10774" max="10774" width="10.5703125" style="2" customWidth="1"/>
    <col min="10775" max="10776" width="9.140625" style="2"/>
    <col min="10777" max="10777" width="12.5703125" style="2" customWidth="1"/>
    <col min="10778" max="10778" width="9.85546875" style="2" customWidth="1"/>
    <col min="10779" max="10779" width="16" style="2" customWidth="1"/>
    <col min="10780" max="10780" width="17.28515625" style="2" customWidth="1"/>
    <col min="10781" max="11017" width="9.140625" style="2"/>
    <col min="11018" max="11018" width="15.42578125" style="2" customWidth="1"/>
    <col min="11019" max="11019" width="11.7109375" style="2" customWidth="1"/>
    <col min="11020" max="11020" width="11.28515625" style="2" customWidth="1"/>
    <col min="11021" max="11021" width="9.140625" style="2"/>
    <col min="11022" max="11022" width="14.5703125" style="2" customWidth="1"/>
    <col min="11023" max="11023" width="10.85546875" style="2" customWidth="1"/>
    <col min="11024" max="11024" width="13.5703125" style="2" customWidth="1"/>
    <col min="11025" max="11025" width="9.140625" style="2"/>
    <col min="11026" max="11026" width="10.85546875" style="2" customWidth="1"/>
    <col min="11027" max="11027" width="11.42578125" style="2" customWidth="1"/>
    <col min="11028" max="11028" width="11" style="2" customWidth="1"/>
    <col min="11029" max="11029" width="10.7109375" style="2" customWidth="1"/>
    <col min="11030" max="11030" width="10.5703125" style="2" customWidth="1"/>
    <col min="11031" max="11032" width="9.140625" style="2"/>
    <col min="11033" max="11033" width="12.5703125" style="2" customWidth="1"/>
    <col min="11034" max="11034" width="9.85546875" style="2" customWidth="1"/>
    <col min="11035" max="11035" width="16" style="2" customWidth="1"/>
    <col min="11036" max="11036" width="17.28515625" style="2" customWidth="1"/>
    <col min="11037" max="11273" width="9.140625" style="2"/>
    <col min="11274" max="11274" width="15.42578125" style="2" customWidth="1"/>
    <col min="11275" max="11275" width="11.7109375" style="2" customWidth="1"/>
    <col min="11276" max="11276" width="11.28515625" style="2" customWidth="1"/>
    <col min="11277" max="11277" width="9.140625" style="2"/>
    <col min="11278" max="11278" width="14.5703125" style="2" customWidth="1"/>
    <col min="11279" max="11279" width="10.85546875" style="2" customWidth="1"/>
    <col min="11280" max="11280" width="13.5703125" style="2" customWidth="1"/>
    <col min="11281" max="11281" width="9.140625" style="2"/>
    <col min="11282" max="11282" width="10.85546875" style="2" customWidth="1"/>
    <col min="11283" max="11283" width="11.42578125" style="2" customWidth="1"/>
    <col min="11284" max="11284" width="11" style="2" customWidth="1"/>
    <col min="11285" max="11285" width="10.7109375" style="2" customWidth="1"/>
    <col min="11286" max="11286" width="10.5703125" style="2" customWidth="1"/>
    <col min="11287" max="11288" width="9.140625" style="2"/>
    <col min="11289" max="11289" width="12.5703125" style="2" customWidth="1"/>
    <col min="11290" max="11290" width="9.85546875" style="2" customWidth="1"/>
    <col min="11291" max="11291" width="16" style="2" customWidth="1"/>
    <col min="11292" max="11292" width="17.28515625" style="2" customWidth="1"/>
    <col min="11293" max="11529" width="9.140625" style="2"/>
    <col min="11530" max="11530" width="15.42578125" style="2" customWidth="1"/>
    <col min="11531" max="11531" width="11.7109375" style="2" customWidth="1"/>
    <col min="11532" max="11532" width="11.28515625" style="2" customWidth="1"/>
    <col min="11533" max="11533" width="9.140625" style="2"/>
    <col min="11534" max="11534" width="14.5703125" style="2" customWidth="1"/>
    <col min="11535" max="11535" width="10.85546875" style="2" customWidth="1"/>
    <col min="11536" max="11536" width="13.5703125" style="2" customWidth="1"/>
    <col min="11537" max="11537" width="9.140625" style="2"/>
    <col min="11538" max="11538" width="10.85546875" style="2" customWidth="1"/>
    <col min="11539" max="11539" width="11.42578125" style="2" customWidth="1"/>
    <col min="11540" max="11540" width="11" style="2" customWidth="1"/>
    <col min="11541" max="11541" width="10.7109375" style="2" customWidth="1"/>
    <col min="11542" max="11542" width="10.5703125" style="2" customWidth="1"/>
    <col min="11543" max="11544" width="9.140625" style="2"/>
    <col min="11545" max="11545" width="12.5703125" style="2" customWidth="1"/>
    <col min="11546" max="11546" width="9.85546875" style="2" customWidth="1"/>
    <col min="11547" max="11547" width="16" style="2" customWidth="1"/>
    <col min="11548" max="11548" width="17.28515625" style="2" customWidth="1"/>
    <col min="11549" max="11785" width="9.140625" style="2"/>
    <col min="11786" max="11786" width="15.42578125" style="2" customWidth="1"/>
    <col min="11787" max="11787" width="11.7109375" style="2" customWidth="1"/>
    <col min="11788" max="11788" width="11.28515625" style="2" customWidth="1"/>
    <col min="11789" max="11789" width="9.140625" style="2"/>
    <col min="11790" max="11790" width="14.5703125" style="2" customWidth="1"/>
    <col min="11791" max="11791" width="10.85546875" style="2" customWidth="1"/>
    <col min="11792" max="11792" width="13.5703125" style="2" customWidth="1"/>
    <col min="11793" max="11793" width="9.140625" style="2"/>
    <col min="11794" max="11794" width="10.85546875" style="2" customWidth="1"/>
    <col min="11795" max="11795" width="11.42578125" style="2" customWidth="1"/>
    <col min="11796" max="11796" width="11" style="2" customWidth="1"/>
    <col min="11797" max="11797" width="10.7109375" style="2" customWidth="1"/>
    <col min="11798" max="11798" width="10.5703125" style="2" customWidth="1"/>
    <col min="11799" max="11800" width="9.140625" style="2"/>
    <col min="11801" max="11801" width="12.5703125" style="2" customWidth="1"/>
    <col min="11802" max="11802" width="9.85546875" style="2" customWidth="1"/>
    <col min="11803" max="11803" width="16" style="2" customWidth="1"/>
    <col min="11804" max="11804" width="17.28515625" style="2" customWidth="1"/>
    <col min="11805" max="12041" width="9.140625" style="2"/>
    <col min="12042" max="12042" width="15.42578125" style="2" customWidth="1"/>
    <col min="12043" max="12043" width="11.7109375" style="2" customWidth="1"/>
    <col min="12044" max="12044" width="11.28515625" style="2" customWidth="1"/>
    <col min="12045" max="12045" width="9.140625" style="2"/>
    <col min="12046" max="12046" width="14.5703125" style="2" customWidth="1"/>
    <col min="12047" max="12047" width="10.85546875" style="2" customWidth="1"/>
    <col min="12048" max="12048" width="13.5703125" style="2" customWidth="1"/>
    <col min="12049" max="12049" width="9.140625" style="2"/>
    <col min="12050" max="12050" width="10.85546875" style="2" customWidth="1"/>
    <col min="12051" max="12051" width="11.42578125" style="2" customWidth="1"/>
    <col min="12052" max="12052" width="11" style="2" customWidth="1"/>
    <col min="12053" max="12053" width="10.7109375" style="2" customWidth="1"/>
    <col min="12054" max="12054" width="10.5703125" style="2" customWidth="1"/>
    <col min="12055" max="12056" width="9.140625" style="2"/>
    <col min="12057" max="12057" width="12.5703125" style="2" customWidth="1"/>
    <col min="12058" max="12058" width="9.85546875" style="2" customWidth="1"/>
    <col min="12059" max="12059" width="16" style="2" customWidth="1"/>
    <col min="12060" max="12060" width="17.28515625" style="2" customWidth="1"/>
    <col min="12061" max="12297" width="9.140625" style="2"/>
    <col min="12298" max="12298" width="15.42578125" style="2" customWidth="1"/>
    <col min="12299" max="12299" width="11.7109375" style="2" customWidth="1"/>
    <col min="12300" max="12300" width="11.28515625" style="2" customWidth="1"/>
    <col min="12301" max="12301" width="9.140625" style="2"/>
    <col min="12302" max="12302" width="14.5703125" style="2" customWidth="1"/>
    <col min="12303" max="12303" width="10.85546875" style="2" customWidth="1"/>
    <col min="12304" max="12304" width="13.5703125" style="2" customWidth="1"/>
    <col min="12305" max="12305" width="9.140625" style="2"/>
    <col min="12306" max="12306" width="10.85546875" style="2" customWidth="1"/>
    <col min="12307" max="12307" width="11.42578125" style="2" customWidth="1"/>
    <col min="12308" max="12308" width="11" style="2" customWidth="1"/>
    <col min="12309" max="12309" width="10.7109375" style="2" customWidth="1"/>
    <col min="12310" max="12310" width="10.5703125" style="2" customWidth="1"/>
    <col min="12311" max="12312" width="9.140625" style="2"/>
    <col min="12313" max="12313" width="12.5703125" style="2" customWidth="1"/>
    <col min="12314" max="12314" width="9.85546875" style="2" customWidth="1"/>
    <col min="12315" max="12315" width="16" style="2" customWidth="1"/>
    <col min="12316" max="12316" width="17.28515625" style="2" customWidth="1"/>
    <col min="12317" max="12553" width="9.140625" style="2"/>
    <col min="12554" max="12554" width="15.42578125" style="2" customWidth="1"/>
    <col min="12555" max="12555" width="11.7109375" style="2" customWidth="1"/>
    <col min="12556" max="12556" width="11.28515625" style="2" customWidth="1"/>
    <col min="12557" max="12557" width="9.140625" style="2"/>
    <col min="12558" max="12558" width="14.5703125" style="2" customWidth="1"/>
    <col min="12559" max="12559" width="10.85546875" style="2" customWidth="1"/>
    <col min="12560" max="12560" width="13.5703125" style="2" customWidth="1"/>
    <col min="12561" max="12561" width="9.140625" style="2"/>
    <col min="12562" max="12562" width="10.85546875" style="2" customWidth="1"/>
    <col min="12563" max="12563" width="11.42578125" style="2" customWidth="1"/>
    <col min="12564" max="12564" width="11" style="2" customWidth="1"/>
    <col min="12565" max="12565" width="10.7109375" style="2" customWidth="1"/>
    <col min="12566" max="12566" width="10.5703125" style="2" customWidth="1"/>
    <col min="12567" max="12568" width="9.140625" style="2"/>
    <col min="12569" max="12569" width="12.5703125" style="2" customWidth="1"/>
    <col min="12570" max="12570" width="9.85546875" style="2" customWidth="1"/>
    <col min="12571" max="12571" width="16" style="2" customWidth="1"/>
    <col min="12572" max="12572" width="17.28515625" style="2" customWidth="1"/>
    <col min="12573" max="12809" width="9.140625" style="2"/>
    <col min="12810" max="12810" width="15.42578125" style="2" customWidth="1"/>
    <col min="12811" max="12811" width="11.7109375" style="2" customWidth="1"/>
    <col min="12812" max="12812" width="11.28515625" style="2" customWidth="1"/>
    <col min="12813" max="12813" width="9.140625" style="2"/>
    <col min="12814" max="12814" width="14.5703125" style="2" customWidth="1"/>
    <col min="12815" max="12815" width="10.85546875" style="2" customWidth="1"/>
    <col min="12816" max="12816" width="13.5703125" style="2" customWidth="1"/>
    <col min="12817" max="12817" width="9.140625" style="2"/>
    <col min="12818" max="12818" width="10.85546875" style="2" customWidth="1"/>
    <col min="12819" max="12819" width="11.42578125" style="2" customWidth="1"/>
    <col min="12820" max="12820" width="11" style="2" customWidth="1"/>
    <col min="12821" max="12821" width="10.7109375" style="2" customWidth="1"/>
    <col min="12822" max="12822" width="10.5703125" style="2" customWidth="1"/>
    <col min="12823" max="12824" width="9.140625" style="2"/>
    <col min="12825" max="12825" width="12.5703125" style="2" customWidth="1"/>
    <col min="12826" max="12826" width="9.85546875" style="2" customWidth="1"/>
    <col min="12827" max="12827" width="16" style="2" customWidth="1"/>
    <col min="12828" max="12828" width="17.28515625" style="2" customWidth="1"/>
    <col min="12829" max="13065" width="9.140625" style="2"/>
    <col min="13066" max="13066" width="15.42578125" style="2" customWidth="1"/>
    <col min="13067" max="13067" width="11.7109375" style="2" customWidth="1"/>
    <col min="13068" max="13068" width="11.28515625" style="2" customWidth="1"/>
    <col min="13069" max="13069" width="9.140625" style="2"/>
    <col min="13070" max="13070" width="14.5703125" style="2" customWidth="1"/>
    <col min="13071" max="13071" width="10.85546875" style="2" customWidth="1"/>
    <col min="13072" max="13072" width="13.5703125" style="2" customWidth="1"/>
    <col min="13073" max="13073" width="9.140625" style="2"/>
    <col min="13074" max="13074" width="10.85546875" style="2" customWidth="1"/>
    <col min="13075" max="13075" width="11.42578125" style="2" customWidth="1"/>
    <col min="13076" max="13076" width="11" style="2" customWidth="1"/>
    <col min="13077" max="13077" width="10.7109375" style="2" customWidth="1"/>
    <col min="13078" max="13078" width="10.5703125" style="2" customWidth="1"/>
    <col min="13079" max="13080" width="9.140625" style="2"/>
    <col min="13081" max="13081" width="12.5703125" style="2" customWidth="1"/>
    <col min="13082" max="13082" width="9.85546875" style="2" customWidth="1"/>
    <col min="13083" max="13083" width="16" style="2" customWidth="1"/>
    <col min="13084" max="13084" width="17.28515625" style="2" customWidth="1"/>
    <col min="13085" max="13321" width="9.140625" style="2"/>
    <col min="13322" max="13322" width="15.42578125" style="2" customWidth="1"/>
    <col min="13323" max="13323" width="11.7109375" style="2" customWidth="1"/>
    <col min="13324" max="13324" width="11.28515625" style="2" customWidth="1"/>
    <col min="13325" max="13325" width="9.140625" style="2"/>
    <col min="13326" max="13326" width="14.5703125" style="2" customWidth="1"/>
    <col min="13327" max="13327" width="10.85546875" style="2" customWidth="1"/>
    <col min="13328" max="13328" width="13.5703125" style="2" customWidth="1"/>
    <col min="13329" max="13329" width="9.140625" style="2"/>
    <col min="13330" max="13330" width="10.85546875" style="2" customWidth="1"/>
    <col min="13331" max="13331" width="11.42578125" style="2" customWidth="1"/>
    <col min="13332" max="13332" width="11" style="2" customWidth="1"/>
    <col min="13333" max="13333" width="10.7109375" style="2" customWidth="1"/>
    <col min="13334" max="13334" width="10.5703125" style="2" customWidth="1"/>
    <col min="13335" max="13336" width="9.140625" style="2"/>
    <col min="13337" max="13337" width="12.5703125" style="2" customWidth="1"/>
    <col min="13338" max="13338" width="9.85546875" style="2" customWidth="1"/>
    <col min="13339" max="13339" width="16" style="2" customWidth="1"/>
    <col min="13340" max="13340" width="17.28515625" style="2" customWidth="1"/>
    <col min="13341" max="13577" width="9.140625" style="2"/>
    <col min="13578" max="13578" width="15.42578125" style="2" customWidth="1"/>
    <col min="13579" max="13579" width="11.7109375" style="2" customWidth="1"/>
    <col min="13580" max="13580" width="11.28515625" style="2" customWidth="1"/>
    <col min="13581" max="13581" width="9.140625" style="2"/>
    <col min="13582" max="13582" width="14.5703125" style="2" customWidth="1"/>
    <col min="13583" max="13583" width="10.85546875" style="2" customWidth="1"/>
    <col min="13584" max="13584" width="13.5703125" style="2" customWidth="1"/>
    <col min="13585" max="13585" width="9.140625" style="2"/>
    <col min="13586" max="13586" width="10.85546875" style="2" customWidth="1"/>
    <col min="13587" max="13587" width="11.42578125" style="2" customWidth="1"/>
    <col min="13588" max="13588" width="11" style="2" customWidth="1"/>
    <col min="13589" max="13589" width="10.7109375" style="2" customWidth="1"/>
    <col min="13590" max="13590" width="10.5703125" style="2" customWidth="1"/>
    <col min="13591" max="13592" width="9.140625" style="2"/>
    <col min="13593" max="13593" width="12.5703125" style="2" customWidth="1"/>
    <col min="13594" max="13594" width="9.85546875" style="2" customWidth="1"/>
    <col min="13595" max="13595" width="16" style="2" customWidth="1"/>
    <col min="13596" max="13596" width="17.28515625" style="2" customWidth="1"/>
    <col min="13597" max="13833" width="9.140625" style="2"/>
    <col min="13834" max="13834" width="15.42578125" style="2" customWidth="1"/>
    <col min="13835" max="13835" width="11.7109375" style="2" customWidth="1"/>
    <col min="13836" max="13836" width="11.28515625" style="2" customWidth="1"/>
    <col min="13837" max="13837" width="9.140625" style="2"/>
    <col min="13838" max="13838" width="14.5703125" style="2" customWidth="1"/>
    <col min="13839" max="13839" width="10.85546875" style="2" customWidth="1"/>
    <col min="13840" max="13840" width="13.5703125" style="2" customWidth="1"/>
    <col min="13841" max="13841" width="9.140625" style="2"/>
    <col min="13842" max="13842" width="10.85546875" style="2" customWidth="1"/>
    <col min="13843" max="13843" width="11.42578125" style="2" customWidth="1"/>
    <col min="13844" max="13844" width="11" style="2" customWidth="1"/>
    <col min="13845" max="13845" width="10.7109375" style="2" customWidth="1"/>
    <col min="13846" max="13846" width="10.5703125" style="2" customWidth="1"/>
    <col min="13847" max="13848" width="9.140625" style="2"/>
    <col min="13849" max="13849" width="12.5703125" style="2" customWidth="1"/>
    <col min="13850" max="13850" width="9.85546875" style="2" customWidth="1"/>
    <col min="13851" max="13851" width="16" style="2" customWidth="1"/>
    <col min="13852" max="13852" width="17.28515625" style="2" customWidth="1"/>
    <col min="13853" max="14089" width="9.140625" style="2"/>
    <col min="14090" max="14090" width="15.42578125" style="2" customWidth="1"/>
    <col min="14091" max="14091" width="11.7109375" style="2" customWidth="1"/>
    <col min="14092" max="14092" width="11.28515625" style="2" customWidth="1"/>
    <col min="14093" max="14093" width="9.140625" style="2"/>
    <col min="14094" max="14094" width="14.5703125" style="2" customWidth="1"/>
    <col min="14095" max="14095" width="10.85546875" style="2" customWidth="1"/>
    <col min="14096" max="14096" width="13.5703125" style="2" customWidth="1"/>
    <col min="14097" max="14097" width="9.140625" style="2"/>
    <col min="14098" max="14098" width="10.85546875" style="2" customWidth="1"/>
    <col min="14099" max="14099" width="11.42578125" style="2" customWidth="1"/>
    <col min="14100" max="14100" width="11" style="2" customWidth="1"/>
    <col min="14101" max="14101" width="10.7109375" style="2" customWidth="1"/>
    <col min="14102" max="14102" width="10.5703125" style="2" customWidth="1"/>
    <col min="14103" max="14104" width="9.140625" style="2"/>
    <col min="14105" max="14105" width="12.5703125" style="2" customWidth="1"/>
    <col min="14106" max="14106" width="9.85546875" style="2" customWidth="1"/>
    <col min="14107" max="14107" width="16" style="2" customWidth="1"/>
    <col min="14108" max="14108" width="17.28515625" style="2" customWidth="1"/>
    <col min="14109" max="14345" width="9.140625" style="2"/>
    <col min="14346" max="14346" width="15.42578125" style="2" customWidth="1"/>
    <col min="14347" max="14347" width="11.7109375" style="2" customWidth="1"/>
    <col min="14348" max="14348" width="11.28515625" style="2" customWidth="1"/>
    <col min="14349" max="14349" width="9.140625" style="2"/>
    <col min="14350" max="14350" width="14.5703125" style="2" customWidth="1"/>
    <col min="14351" max="14351" width="10.85546875" style="2" customWidth="1"/>
    <col min="14352" max="14352" width="13.5703125" style="2" customWidth="1"/>
    <col min="14353" max="14353" width="9.140625" style="2"/>
    <col min="14354" max="14354" width="10.85546875" style="2" customWidth="1"/>
    <col min="14355" max="14355" width="11.42578125" style="2" customWidth="1"/>
    <col min="14356" max="14356" width="11" style="2" customWidth="1"/>
    <col min="14357" max="14357" width="10.7109375" style="2" customWidth="1"/>
    <col min="14358" max="14358" width="10.5703125" style="2" customWidth="1"/>
    <col min="14359" max="14360" width="9.140625" style="2"/>
    <col min="14361" max="14361" width="12.5703125" style="2" customWidth="1"/>
    <col min="14362" max="14362" width="9.85546875" style="2" customWidth="1"/>
    <col min="14363" max="14363" width="16" style="2" customWidth="1"/>
    <col min="14364" max="14364" width="17.28515625" style="2" customWidth="1"/>
    <col min="14365" max="14601" width="9.140625" style="2"/>
    <col min="14602" max="14602" width="15.42578125" style="2" customWidth="1"/>
    <col min="14603" max="14603" width="11.7109375" style="2" customWidth="1"/>
    <col min="14604" max="14604" width="11.28515625" style="2" customWidth="1"/>
    <col min="14605" max="14605" width="9.140625" style="2"/>
    <col min="14606" max="14606" width="14.5703125" style="2" customWidth="1"/>
    <col min="14607" max="14607" width="10.85546875" style="2" customWidth="1"/>
    <col min="14608" max="14608" width="13.5703125" style="2" customWidth="1"/>
    <col min="14609" max="14609" width="9.140625" style="2"/>
    <col min="14610" max="14610" width="10.85546875" style="2" customWidth="1"/>
    <col min="14611" max="14611" width="11.42578125" style="2" customWidth="1"/>
    <col min="14612" max="14612" width="11" style="2" customWidth="1"/>
    <col min="14613" max="14613" width="10.7109375" style="2" customWidth="1"/>
    <col min="14614" max="14614" width="10.5703125" style="2" customWidth="1"/>
    <col min="14615" max="14616" width="9.140625" style="2"/>
    <col min="14617" max="14617" width="12.5703125" style="2" customWidth="1"/>
    <col min="14618" max="14618" width="9.85546875" style="2" customWidth="1"/>
    <col min="14619" max="14619" width="16" style="2" customWidth="1"/>
    <col min="14620" max="14620" width="17.28515625" style="2" customWidth="1"/>
    <col min="14621" max="14857" width="9.140625" style="2"/>
    <col min="14858" max="14858" width="15.42578125" style="2" customWidth="1"/>
    <col min="14859" max="14859" width="11.7109375" style="2" customWidth="1"/>
    <col min="14860" max="14860" width="11.28515625" style="2" customWidth="1"/>
    <col min="14861" max="14861" width="9.140625" style="2"/>
    <col min="14862" max="14862" width="14.5703125" style="2" customWidth="1"/>
    <col min="14863" max="14863" width="10.85546875" style="2" customWidth="1"/>
    <col min="14864" max="14864" width="13.5703125" style="2" customWidth="1"/>
    <col min="14865" max="14865" width="9.140625" style="2"/>
    <col min="14866" max="14866" width="10.85546875" style="2" customWidth="1"/>
    <col min="14867" max="14867" width="11.42578125" style="2" customWidth="1"/>
    <col min="14868" max="14868" width="11" style="2" customWidth="1"/>
    <col min="14869" max="14869" width="10.7109375" style="2" customWidth="1"/>
    <col min="14870" max="14870" width="10.5703125" style="2" customWidth="1"/>
    <col min="14871" max="14872" width="9.140625" style="2"/>
    <col min="14873" max="14873" width="12.5703125" style="2" customWidth="1"/>
    <col min="14874" max="14874" width="9.85546875" style="2" customWidth="1"/>
    <col min="14875" max="14875" width="16" style="2" customWidth="1"/>
    <col min="14876" max="14876" width="17.28515625" style="2" customWidth="1"/>
    <col min="14877" max="15113" width="9.140625" style="2"/>
    <col min="15114" max="15114" width="15.42578125" style="2" customWidth="1"/>
    <col min="15115" max="15115" width="11.7109375" style="2" customWidth="1"/>
    <col min="15116" max="15116" width="11.28515625" style="2" customWidth="1"/>
    <col min="15117" max="15117" width="9.140625" style="2"/>
    <col min="15118" max="15118" width="14.5703125" style="2" customWidth="1"/>
    <col min="15119" max="15119" width="10.85546875" style="2" customWidth="1"/>
    <col min="15120" max="15120" width="13.5703125" style="2" customWidth="1"/>
    <col min="15121" max="15121" width="9.140625" style="2"/>
    <col min="15122" max="15122" width="10.85546875" style="2" customWidth="1"/>
    <col min="15123" max="15123" width="11.42578125" style="2" customWidth="1"/>
    <col min="15124" max="15124" width="11" style="2" customWidth="1"/>
    <col min="15125" max="15125" width="10.7109375" style="2" customWidth="1"/>
    <col min="15126" max="15126" width="10.5703125" style="2" customWidth="1"/>
    <col min="15127" max="15128" width="9.140625" style="2"/>
    <col min="15129" max="15129" width="12.5703125" style="2" customWidth="1"/>
    <col min="15130" max="15130" width="9.85546875" style="2" customWidth="1"/>
    <col min="15131" max="15131" width="16" style="2" customWidth="1"/>
    <col min="15132" max="15132" width="17.28515625" style="2" customWidth="1"/>
    <col min="15133" max="15369" width="9.140625" style="2"/>
    <col min="15370" max="15370" width="15.42578125" style="2" customWidth="1"/>
    <col min="15371" max="15371" width="11.7109375" style="2" customWidth="1"/>
    <col min="15372" max="15372" width="11.28515625" style="2" customWidth="1"/>
    <col min="15373" max="15373" width="9.140625" style="2"/>
    <col min="15374" max="15374" width="14.5703125" style="2" customWidth="1"/>
    <col min="15375" max="15375" width="10.85546875" style="2" customWidth="1"/>
    <col min="15376" max="15376" width="13.5703125" style="2" customWidth="1"/>
    <col min="15377" max="15377" width="9.140625" style="2"/>
    <col min="15378" max="15378" width="10.85546875" style="2" customWidth="1"/>
    <col min="15379" max="15379" width="11.42578125" style="2" customWidth="1"/>
    <col min="15380" max="15380" width="11" style="2" customWidth="1"/>
    <col min="15381" max="15381" width="10.7109375" style="2" customWidth="1"/>
    <col min="15382" max="15382" width="10.5703125" style="2" customWidth="1"/>
    <col min="15383" max="15384" width="9.140625" style="2"/>
    <col min="15385" max="15385" width="12.5703125" style="2" customWidth="1"/>
    <col min="15386" max="15386" width="9.85546875" style="2" customWidth="1"/>
    <col min="15387" max="15387" width="16" style="2" customWidth="1"/>
    <col min="15388" max="15388" width="17.28515625" style="2" customWidth="1"/>
    <col min="15389" max="15625" width="9.140625" style="2"/>
    <col min="15626" max="15626" width="15.42578125" style="2" customWidth="1"/>
    <col min="15627" max="15627" width="11.7109375" style="2" customWidth="1"/>
    <col min="15628" max="15628" width="11.28515625" style="2" customWidth="1"/>
    <col min="15629" max="15629" width="9.140625" style="2"/>
    <col min="15630" max="15630" width="14.5703125" style="2" customWidth="1"/>
    <col min="15631" max="15631" width="10.85546875" style="2" customWidth="1"/>
    <col min="15632" max="15632" width="13.5703125" style="2" customWidth="1"/>
    <col min="15633" max="15633" width="9.140625" style="2"/>
    <col min="15634" max="15634" width="10.85546875" style="2" customWidth="1"/>
    <col min="15635" max="15635" width="11.42578125" style="2" customWidth="1"/>
    <col min="15636" max="15636" width="11" style="2" customWidth="1"/>
    <col min="15637" max="15637" width="10.7109375" style="2" customWidth="1"/>
    <col min="15638" max="15638" width="10.5703125" style="2" customWidth="1"/>
    <col min="15639" max="15640" width="9.140625" style="2"/>
    <col min="15641" max="15641" width="12.5703125" style="2" customWidth="1"/>
    <col min="15642" max="15642" width="9.85546875" style="2" customWidth="1"/>
    <col min="15643" max="15643" width="16" style="2" customWidth="1"/>
    <col min="15644" max="15644" width="17.28515625" style="2" customWidth="1"/>
    <col min="15645" max="15881" width="9.140625" style="2"/>
    <col min="15882" max="15882" width="15.42578125" style="2" customWidth="1"/>
    <col min="15883" max="15883" width="11.7109375" style="2" customWidth="1"/>
    <col min="15884" max="15884" width="11.28515625" style="2" customWidth="1"/>
    <col min="15885" max="15885" width="9.140625" style="2"/>
    <col min="15886" max="15886" width="14.5703125" style="2" customWidth="1"/>
    <col min="15887" max="15887" width="10.85546875" style="2" customWidth="1"/>
    <col min="15888" max="15888" width="13.5703125" style="2" customWidth="1"/>
    <col min="15889" max="15889" width="9.140625" style="2"/>
    <col min="15890" max="15890" width="10.85546875" style="2" customWidth="1"/>
    <col min="15891" max="15891" width="11.42578125" style="2" customWidth="1"/>
    <col min="15892" max="15892" width="11" style="2" customWidth="1"/>
    <col min="15893" max="15893" width="10.7109375" style="2" customWidth="1"/>
    <col min="15894" max="15894" width="10.5703125" style="2" customWidth="1"/>
    <col min="15895" max="15896" width="9.140625" style="2"/>
    <col min="15897" max="15897" width="12.5703125" style="2" customWidth="1"/>
    <col min="15898" max="15898" width="9.85546875" style="2" customWidth="1"/>
    <col min="15899" max="15899" width="16" style="2" customWidth="1"/>
    <col min="15900" max="15900" width="17.28515625" style="2" customWidth="1"/>
    <col min="15901" max="16137" width="9.140625" style="2"/>
    <col min="16138" max="16138" width="15.42578125" style="2" customWidth="1"/>
    <col min="16139" max="16139" width="11.7109375" style="2" customWidth="1"/>
    <col min="16140" max="16140" width="11.28515625" style="2" customWidth="1"/>
    <col min="16141" max="16141" width="9.140625" style="2"/>
    <col min="16142" max="16142" width="14.5703125" style="2" customWidth="1"/>
    <col min="16143" max="16143" width="10.85546875" style="2" customWidth="1"/>
    <col min="16144" max="16144" width="13.5703125" style="2" customWidth="1"/>
    <col min="16145" max="16145" width="9.140625" style="2"/>
    <col min="16146" max="16146" width="10.85546875" style="2" customWidth="1"/>
    <col min="16147" max="16147" width="11.42578125" style="2" customWidth="1"/>
    <col min="16148" max="16148" width="11" style="2" customWidth="1"/>
    <col min="16149" max="16149" width="10.7109375" style="2" customWidth="1"/>
    <col min="16150" max="16150" width="10.5703125" style="2" customWidth="1"/>
    <col min="16151" max="16152" width="9.140625" style="2"/>
    <col min="16153" max="16153" width="12.5703125" style="2" customWidth="1"/>
    <col min="16154" max="16154" width="9.85546875" style="2" customWidth="1"/>
    <col min="16155" max="16155" width="16" style="2" customWidth="1"/>
    <col min="16156" max="16156" width="17.28515625" style="2" customWidth="1"/>
    <col min="16157" max="16384" width="9.140625" style="2"/>
  </cols>
  <sheetData>
    <row r="1" spans="1:32" ht="18.75">
      <c r="A1" s="886" t="s">
        <v>57</v>
      </c>
      <c r="B1" s="886"/>
      <c r="C1" s="886"/>
      <c r="D1" s="871" t="str">
        <f>[0]!Name</f>
        <v>Институт по физика на твърдото тяло (ИФТТ)</v>
      </c>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row>
    <row r="2" spans="1:32" ht="21.75" customHeight="1"/>
    <row r="3" spans="1:32" s="7" customFormat="1" ht="187.5" customHeight="1">
      <c r="A3" s="887" t="s">
        <v>348</v>
      </c>
      <c r="B3" s="887"/>
      <c r="C3" s="887"/>
      <c r="D3" s="887"/>
      <c r="E3" s="887"/>
      <c r="F3" s="887"/>
      <c r="G3" s="887"/>
      <c r="H3" s="887"/>
      <c r="I3" s="887"/>
      <c r="J3" s="887"/>
      <c r="K3" s="887"/>
      <c r="L3" s="887"/>
      <c r="M3" s="887"/>
      <c r="N3" s="887"/>
      <c r="O3" s="887"/>
      <c r="P3" s="887"/>
      <c r="Q3" s="887"/>
      <c r="R3" s="887"/>
      <c r="S3" s="887"/>
      <c r="T3" s="887"/>
      <c r="U3" s="887"/>
      <c r="V3" s="887"/>
      <c r="W3" s="887"/>
      <c r="X3" s="51"/>
      <c r="Y3" s="51"/>
      <c r="Z3" s="51"/>
      <c r="AA3" s="51"/>
      <c r="AB3" s="51"/>
      <c r="AC3" s="51"/>
      <c r="AD3" s="51"/>
      <c r="AE3" s="51"/>
    </row>
    <row r="5" spans="1:32" s="46" customFormat="1" ht="23.25" customHeight="1">
      <c r="A5" s="888" t="s">
        <v>56</v>
      </c>
      <c r="B5" s="888"/>
      <c r="C5" s="888"/>
      <c r="D5" s="888"/>
      <c r="E5" s="714">
        <f>COUNTA(A12:A21)</f>
        <v>9</v>
      </c>
      <c r="G5" s="888"/>
      <c r="H5" s="888"/>
      <c r="I5" s="888"/>
      <c r="J5" s="715"/>
      <c r="L5" s="932" t="s">
        <v>260</v>
      </c>
      <c r="M5" s="932"/>
      <c r="N5" s="932"/>
      <c r="O5" s="932"/>
      <c r="P5" s="933">
        <f>SUM(X12:X21)</f>
        <v>0</v>
      </c>
      <c r="Q5" s="933"/>
      <c r="S5" s="888" t="s">
        <v>261</v>
      </c>
      <c r="T5" s="888"/>
      <c r="U5" s="888"/>
      <c r="V5" s="888"/>
      <c r="W5" s="831">
        <f>SUM(Z12:Z21)</f>
        <v>121110.03</v>
      </c>
    </row>
    <row r="6" spans="1:32" s="46" customFormat="1" thickBot="1">
      <c r="F6" s="48"/>
    </row>
    <row r="7" spans="1:32" s="49" customFormat="1" ht="126.75" customHeight="1" thickTop="1" thickBot="1">
      <c r="A7" s="889" t="s">
        <v>233</v>
      </c>
      <c r="B7" s="889" t="s">
        <v>231</v>
      </c>
      <c r="C7" s="889" t="s">
        <v>118</v>
      </c>
      <c r="D7" s="896" t="s">
        <v>181</v>
      </c>
      <c r="E7" s="897"/>
      <c r="F7" s="889" t="s">
        <v>91</v>
      </c>
      <c r="G7" s="902" t="s">
        <v>234</v>
      </c>
      <c r="H7" s="889" t="s">
        <v>235</v>
      </c>
      <c r="I7" s="889" t="s">
        <v>119</v>
      </c>
      <c r="J7" s="889" t="s">
        <v>232</v>
      </c>
      <c r="K7" s="907" t="s">
        <v>239</v>
      </c>
      <c r="L7" s="908"/>
      <c r="M7" s="889" t="s">
        <v>296</v>
      </c>
      <c r="N7" s="913" t="s">
        <v>93</v>
      </c>
      <c r="O7" s="913"/>
      <c r="P7" s="913"/>
      <c r="Q7" s="913"/>
      <c r="R7" s="913"/>
      <c r="S7" s="913"/>
      <c r="T7" s="913"/>
      <c r="U7" s="913"/>
      <c r="V7" s="913"/>
      <c r="W7" s="902" t="s">
        <v>297</v>
      </c>
      <c r="X7" s="936" t="s">
        <v>298</v>
      </c>
      <c r="Y7" s="937"/>
      <c r="Z7" s="936" t="s">
        <v>299</v>
      </c>
      <c r="AA7" s="937"/>
      <c r="AB7" s="889" t="s">
        <v>245</v>
      </c>
      <c r="AC7" s="889" t="s">
        <v>94</v>
      </c>
      <c r="AD7" s="917" t="s">
        <v>243</v>
      </c>
      <c r="AE7" s="918"/>
      <c r="AF7" s="919"/>
    </row>
    <row r="8" spans="1:32" s="49" customFormat="1" ht="17.25" customHeight="1" thickTop="1" thickBot="1">
      <c r="A8" s="890"/>
      <c r="B8" s="893"/>
      <c r="C8" s="890"/>
      <c r="D8" s="898"/>
      <c r="E8" s="899"/>
      <c r="F8" s="890"/>
      <c r="G8" s="903"/>
      <c r="H8" s="890"/>
      <c r="I8" s="890"/>
      <c r="J8" s="890"/>
      <c r="K8" s="909"/>
      <c r="L8" s="910"/>
      <c r="M8" s="890"/>
      <c r="N8" s="914" t="s">
        <v>51</v>
      </c>
      <c r="O8" s="914"/>
      <c r="P8" s="914"/>
      <c r="Q8" s="914" t="s">
        <v>52</v>
      </c>
      <c r="R8" s="914"/>
      <c r="S8" s="914"/>
      <c r="T8" s="914" t="s">
        <v>53</v>
      </c>
      <c r="U8" s="914"/>
      <c r="V8" s="914"/>
      <c r="W8" s="934"/>
      <c r="X8" s="938"/>
      <c r="Y8" s="939"/>
      <c r="Z8" s="940"/>
      <c r="AA8" s="941"/>
      <c r="AB8" s="890"/>
      <c r="AC8" s="890"/>
      <c r="AD8" s="920" t="s">
        <v>95</v>
      </c>
      <c r="AE8" s="923" t="s">
        <v>244</v>
      </c>
      <c r="AF8" s="926" t="s">
        <v>96</v>
      </c>
    </row>
    <row r="9" spans="1:32" s="49" customFormat="1" ht="29.25" customHeight="1" thickBot="1">
      <c r="A9" s="891"/>
      <c r="B9" s="894"/>
      <c r="C9" s="891"/>
      <c r="D9" s="900"/>
      <c r="E9" s="901"/>
      <c r="F9" s="891"/>
      <c r="G9" s="903"/>
      <c r="H9" s="891"/>
      <c r="I9" s="891"/>
      <c r="J9" s="891"/>
      <c r="K9" s="911"/>
      <c r="L9" s="912"/>
      <c r="M9" s="891"/>
      <c r="N9" s="915" t="s">
        <v>126</v>
      </c>
      <c r="O9" s="916"/>
      <c r="P9" s="929" t="s">
        <v>121</v>
      </c>
      <c r="Q9" s="915" t="s">
        <v>126</v>
      </c>
      <c r="R9" s="916"/>
      <c r="S9" s="929" t="s">
        <v>121</v>
      </c>
      <c r="T9" s="915" t="s">
        <v>126</v>
      </c>
      <c r="U9" s="916"/>
      <c r="V9" s="929" t="s">
        <v>121</v>
      </c>
      <c r="W9" s="934"/>
      <c r="X9" s="929" t="s">
        <v>121</v>
      </c>
      <c r="Y9" s="905" t="s">
        <v>240</v>
      </c>
      <c r="Z9" s="929" t="s">
        <v>121</v>
      </c>
      <c r="AA9" s="905" t="s">
        <v>241</v>
      </c>
      <c r="AB9" s="891"/>
      <c r="AC9" s="891"/>
      <c r="AD9" s="921"/>
      <c r="AE9" s="924"/>
      <c r="AF9" s="927"/>
    </row>
    <row r="10" spans="1:32" s="49" customFormat="1" ht="178.5" customHeight="1" thickBot="1">
      <c r="A10" s="892"/>
      <c r="B10" s="895"/>
      <c r="C10" s="892"/>
      <c r="D10" s="418" t="s">
        <v>179</v>
      </c>
      <c r="E10" s="418" t="s">
        <v>180</v>
      </c>
      <c r="F10" s="892"/>
      <c r="G10" s="904"/>
      <c r="H10" s="892"/>
      <c r="I10" s="892"/>
      <c r="J10" s="892"/>
      <c r="K10" s="54" t="s">
        <v>48</v>
      </c>
      <c r="L10" s="55" t="s">
        <v>49</v>
      </c>
      <c r="M10" s="892"/>
      <c r="N10" s="56" t="s">
        <v>120</v>
      </c>
      <c r="O10" s="59" t="s">
        <v>122</v>
      </c>
      <c r="P10" s="906"/>
      <c r="Q10" s="56" t="s">
        <v>120</v>
      </c>
      <c r="R10" s="59" t="s">
        <v>122</v>
      </c>
      <c r="S10" s="906"/>
      <c r="T10" s="56" t="s">
        <v>120</v>
      </c>
      <c r="U10" s="59" t="s">
        <v>122</v>
      </c>
      <c r="V10" s="906"/>
      <c r="W10" s="935"/>
      <c r="X10" s="906"/>
      <c r="Y10" s="906"/>
      <c r="Z10" s="906"/>
      <c r="AA10" s="906"/>
      <c r="AB10" s="892"/>
      <c r="AC10" s="892"/>
      <c r="AD10" s="922"/>
      <c r="AE10" s="925"/>
      <c r="AF10" s="928"/>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s="417" customFormat="1" ht="53.25" customHeight="1" thickTop="1" thickBot="1">
      <c r="A12" s="530" t="s">
        <v>1142</v>
      </c>
      <c r="B12" s="657"/>
      <c r="C12" s="658" t="s">
        <v>1143</v>
      </c>
      <c r="D12" s="659"/>
      <c r="E12" s="659"/>
      <c r="F12" s="659" t="s">
        <v>1144</v>
      </c>
      <c r="G12" s="659" t="s">
        <v>236</v>
      </c>
      <c r="H12" s="659" t="s">
        <v>736</v>
      </c>
      <c r="I12" s="659" t="s">
        <v>1145</v>
      </c>
      <c r="J12" s="529"/>
      <c r="K12" s="659">
        <v>2014</v>
      </c>
      <c r="L12" s="659">
        <v>2015</v>
      </c>
      <c r="M12" s="660" t="s">
        <v>1146</v>
      </c>
      <c r="N12" s="661"/>
      <c r="O12" s="662"/>
      <c r="P12" s="663"/>
      <c r="Q12" s="661"/>
      <c r="R12" s="662"/>
      <c r="S12" s="663"/>
      <c r="T12" s="661"/>
      <c r="U12" s="662"/>
      <c r="V12" s="664" t="s">
        <v>1147</v>
      </c>
      <c r="W12" s="665">
        <v>15000</v>
      </c>
      <c r="X12" s="666"/>
      <c r="Y12" s="667"/>
      <c r="Z12" s="666">
        <v>15000</v>
      </c>
      <c r="AA12" s="667" t="s">
        <v>1189</v>
      </c>
      <c r="AB12" s="657"/>
      <c r="AC12" s="529"/>
      <c r="AD12" s="668">
        <v>5</v>
      </c>
      <c r="AE12" s="669">
        <v>2</v>
      </c>
      <c r="AF12" s="670">
        <v>2</v>
      </c>
    </row>
    <row r="13" spans="1:32" s="50" customFormat="1" ht="88.5" customHeight="1" thickTop="1" thickBot="1">
      <c r="A13" s="671" t="s">
        <v>1148</v>
      </c>
      <c r="B13" s="672"/>
      <c r="C13" s="658" t="s">
        <v>266</v>
      </c>
      <c r="D13" s="659">
        <v>2012</v>
      </c>
      <c r="E13" s="659">
        <v>2012</v>
      </c>
      <c r="F13" s="659" t="s">
        <v>1149</v>
      </c>
      <c r="G13" s="659" t="s">
        <v>237</v>
      </c>
      <c r="H13" s="659" t="s">
        <v>1150</v>
      </c>
      <c r="I13" s="659" t="s">
        <v>1151</v>
      </c>
      <c r="J13" s="673" t="s">
        <v>1152</v>
      </c>
      <c r="K13" s="659">
        <v>2012</v>
      </c>
      <c r="L13" s="659">
        <v>2015</v>
      </c>
      <c r="M13" s="660" t="s">
        <v>39</v>
      </c>
      <c r="N13" s="661" t="s">
        <v>127</v>
      </c>
      <c r="O13" s="662">
        <v>60000</v>
      </c>
      <c r="P13" s="674">
        <v>120000</v>
      </c>
      <c r="Q13" s="661" t="s">
        <v>127</v>
      </c>
      <c r="R13" s="662">
        <v>54000</v>
      </c>
      <c r="S13" s="663">
        <v>107000</v>
      </c>
      <c r="T13" s="661" t="s">
        <v>127</v>
      </c>
      <c r="U13" s="662">
        <v>18000</v>
      </c>
      <c r="V13" s="664">
        <v>36000</v>
      </c>
      <c r="W13" s="675"/>
      <c r="X13" s="676"/>
      <c r="Y13" s="677"/>
      <c r="Z13" s="676"/>
      <c r="AA13" s="677"/>
      <c r="AB13" s="672" t="s">
        <v>1153</v>
      </c>
      <c r="AC13" s="673"/>
      <c r="AD13" s="678">
        <v>4</v>
      </c>
      <c r="AE13" s="679">
        <v>2</v>
      </c>
      <c r="AF13" s="680">
        <v>1</v>
      </c>
    </row>
    <row r="14" spans="1:32" ht="91.5" thickTop="1" thickBot="1">
      <c r="A14" s="681" t="s">
        <v>1154</v>
      </c>
      <c r="B14" s="659"/>
      <c r="C14" s="658" t="s">
        <v>266</v>
      </c>
      <c r="D14" s="659">
        <v>2011</v>
      </c>
      <c r="E14" s="659">
        <v>2011</v>
      </c>
      <c r="F14" s="659" t="s">
        <v>1155</v>
      </c>
      <c r="G14" s="659" t="s">
        <v>236</v>
      </c>
      <c r="H14" s="659" t="s">
        <v>1156</v>
      </c>
      <c r="I14" s="659" t="s">
        <v>1157</v>
      </c>
      <c r="J14" s="682"/>
      <c r="K14" s="659">
        <v>2011</v>
      </c>
      <c r="L14" s="659">
        <v>2014</v>
      </c>
      <c r="M14" s="659" t="s">
        <v>39</v>
      </c>
      <c r="N14" s="661"/>
      <c r="O14" s="662"/>
      <c r="P14" s="663">
        <v>45613</v>
      </c>
      <c r="Q14" s="661"/>
      <c r="R14" s="662"/>
      <c r="S14" s="663">
        <v>45613</v>
      </c>
      <c r="T14" s="661"/>
      <c r="U14" s="662"/>
      <c r="V14" s="664">
        <v>45613</v>
      </c>
      <c r="W14" s="665">
        <v>0</v>
      </c>
      <c r="X14" s="676"/>
      <c r="Y14" s="677"/>
      <c r="Z14" s="676"/>
      <c r="AA14" s="677"/>
      <c r="AB14" s="659"/>
      <c r="AC14" s="682" t="s">
        <v>1158</v>
      </c>
      <c r="AD14" s="683">
        <v>4</v>
      </c>
      <c r="AE14" s="684">
        <v>1</v>
      </c>
      <c r="AF14" s="685">
        <v>0</v>
      </c>
    </row>
    <row r="15" spans="1:32" ht="90.75" thickTop="1" thickBot="1">
      <c r="A15" s="530" t="s">
        <v>1159</v>
      </c>
      <c r="B15" s="672"/>
      <c r="C15" s="658" t="s">
        <v>1160</v>
      </c>
      <c r="D15" s="659">
        <v>2014</v>
      </c>
      <c r="E15" s="659">
        <v>2014</v>
      </c>
      <c r="F15" s="686" t="s">
        <v>1161</v>
      </c>
      <c r="G15" s="659" t="s">
        <v>236</v>
      </c>
      <c r="H15" s="529" t="s">
        <v>1162</v>
      </c>
      <c r="I15" s="529" t="s">
        <v>1163</v>
      </c>
      <c r="J15" s="529" t="s">
        <v>1164</v>
      </c>
      <c r="K15" s="659">
        <v>2014</v>
      </c>
      <c r="L15" s="659">
        <v>2016</v>
      </c>
      <c r="M15" s="659" t="s">
        <v>1146</v>
      </c>
      <c r="N15" s="802"/>
      <c r="O15" s="803"/>
      <c r="P15" s="833">
        <v>180525</v>
      </c>
      <c r="Q15" s="805"/>
      <c r="R15" s="806"/>
      <c r="S15" s="804"/>
      <c r="T15" s="805"/>
      <c r="U15" s="807"/>
      <c r="V15" s="808">
        <v>180525</v>
      </c>
      <c r="W15" s="808">
        <v>99288.75</v>
      </c>
      <c r="X15" s="809" t="s">
        <v>1165</v>
      </c>
      <c r="Y15" s="810"/>
      <c r="Z15" s="808">
        <v>99288.75</v>
      </c>
      <c r="AA15" s="812" t="s">
        <v>1189</v>
      </c>
      <c r="AB15" s="813"/>
      <c r="AC15" s="811" t="s">
        <v>1166</v>
      </c>
      <c r="AD15" s="812">
        <v>5</v>
      </c>
      <c r="AE15" s="812">
        <v>0</v>
      </c>
      <c r="AF15" s="814">
        <v>0</v>
      </c>
    </row>
    <row r="16" spans="1:32" ht="155.25" thickTop="1" thickBot="1">
      <c r="A16" s="671" t="s">
        <v>1167</v>
      </c>
      <c r="B16" s="691"/>
      <c r="C16" s="658" t="s">
        <v>1168</v>
      </c>
      <c r="D16" s="659">
        <v>2011</v>
      </c>
      <c r="E16" s="659">
        <v>2011</v>
      </c>
      <c r="F16" s="692" t="s">
        <v>1169</v>
      </c>
      <c r="G16" s="659" t="s">
        <v>236</v>
      </c>
      <c r="H16" s="692" t="s">
        <v>1170</v>
      </c>
      <c r="I16" s="692" t="s">
        <v>1171</v>
      </c>
      <c r="J16" s="690" t="s">
        <v>1172</v>
      </c>
      <c r="K16" s="659">
        <v>2011</v>
      </c>
      <c r="L16" s="659">
        <v>2015</v>
      </c>
      <c r="M16" s="660" t="s">
        <v>1146</v>
      </c>
      <c r="N16" s="687"/>
      <c r="O16" s="688"/>
      <c r="P16" s="693" t="s">
        <v>1173</v>
      </c>
      <c r="Q16" s="687"/>
      <c r="R16" s="688"/>
      <c r="S16" s="694" t="s">
        <v>1173</v>
      </c>
      <c r="T16" s="687"/>
      <c r="U16" s="688"/>
      <c r="V16" s="695" t="s">
        <v>1173</v>
      </c>
      <c r="W16" s="696" t="s">
        <v>1165</v>
      </c>
      <c r="X16" s="697" t="s">
        <v>1165</v>
      </c>
      <c r="Y16" s="698"/>
      <c r="Z16" s="697" t="s">
        <v>1165</v>
      </c>
      <c r="AA16" s="699"/>
      <c r="AB16" s="672" t="s">
        <v>1153</v>
      </c>
      <c r="AC16" s="673"/>
      <c r="AD16" s="668">
        <v>2</v>
      </c>
      <c r="AE16" s="669">
        <v>1</v>
      </c>
      <c r="AF16" s="670">
        <v>1</v>
      </c>
    </row>
    <row r="17" spans="1:32" ht="64.5" thickTop="1" thickBot="1">
      <c r="A17" s="530" t="s">
        <v>1174</v>
      </c>
      <c r="B17" s="689"/>
      <c r="C17" s="658" t="s">
        <v>1175</v>
      </c>
      <c r="D17" s="690">
        <v>2011</v>
      </c>
      <c r="E17" s="690">
        <v>2011</v>
      </c>
      <c r="F17" s="692" t="s">
        <v>1176</v>
      </c>
      <c r="G17" s="659" t="s">
        <v>236</v>
      </c>
      <c r="H17" s="692" t="s">
        <v>1177</v>
      </c>
      <c r="I17" s="692" t="s">
        <v>1178</v>
      </c>
      <c r="J17" s="529"/>
      <c r="K17" s="659">
        <v>2011</v>
      </c>
      <c r="L17" s="659">
        <v>2013</v>
      </c>
      <c r="M17" s="660" t="s">
        <v>39</v>
      </c>
      <c r="N17" s="700"/>
      <c r="O17" s="701"/>
      <c r="P17" s="702"/>
      <c r="Q17" s="700"/>
      <c r="R17" s="701"/>
      <c r="S17" s="703"/>
      <c r="T17" s="700"/>
      <c r="U17" s="701"/>
      <c r="V17" s="664">
        <v>46889</v>
      </c>
      <c r="W17" s="704">
        <v>0</v>
      </c>
      <c r="X17" s="705"/>
      <c r="Y17" s="706"/>
      <c r="Z17" s="705"/>
      <c r="AA17" s="706"/>
      <c r="AB17" s="657"/>
      <c r="AC17" s="690" t="s">
        <v>1179</v>
      </c>
      <c r="AD17" s="707">
        <v>4</v>
      </c>
      <c r="AE17" s="708">
        <v>4</v>
      </c>
      <c r="AF17" s="709">
        <v>1</v>
      </c>
    </row>
    <row r="18" spans="1:32" ht="104.25" thickTop="1" thickBot="1">
      <c r="A18" s="530" t="s">
        <v>1180</v>
      </c>
      <c r="B18" s="689"/>
      <c r="C18" s="658" t="s">
        <v>1175</v>
      </c>
      <c r="D18" s="690">
        <v>2011</v>
      </c>
      <c r="E18" s="690">
        <v>2011</v>
      </c>
      <c r="F18" s="710" t="s">
        <v>1181</v>
      </c>
      <c r="G18" s="659" t="s">
        <v>236</v>
      </c>
      <c r="H18" s="692" t="s">
        <v>1182</v>
      </c>
      <c r="I18" s="692" t="s">
        <v>1183</v>
      </c>
      <c r="J18" s="529"/>
      <c r="K18" s="659">
        <v>2011</v>
      </c>
      <c r="L18" s="659">
        <v>2013</v>
      </c>
      <c r="M18" s="660" t="s">
        <v>39</v>
      </c>
      <c r="N18" s="700"/>
      <c r="O18" s="701"/>
      <c r="P18" s="702"/>
      <c r="Q18" s="700"/>
      <c r="R18" s="701"/>
      <c r="S18" s="703"/>
      <c r="T18" s="700"/>
      <c r="U18" s="701"/>
      <c r="V18" s="664">
        <v>45068</v>
      </c>
      <c r="W18" s="704">
        <v>0</v>
      </c>
      <c r="X18" s="705"/>
      <c r="Y18" s="706"/>
      <c r="Z18" s="705"/>
      <c r="AA18" s="706"/>
      <c r="AB18" s="657"/>
      <c r="AC18" s="690" t="s">
        <v>1179</v>
      </c>
      <c r="AD18" s="707">
        <v>4</v>
      </c>
      <c r="AE18" s="708">
        <v>4</v>
      </c>
      <c r="AF18" s="709">
        <v>2</v>
      </c>
    </row>
    <row r="19" spans="1:32" ht="65.25" thickTop="1" thickBot="1">
      <c r="A19" s="711" t="s">
        <v>1184</v>
      </c>
      <c r="B19" s="657"/>
      <c r="C19" s="658" t="s">
        <v>1185</v>
      </c>
      <c r="D19" s="529">
        <v>2012</v>
      </c>
      <c r="E19" s="529">
        <v>2013</v>
      </c>
      <c r="F19" s="712" t="s">
        <v>1186</v>
      </c>
      <c r="G19" s="659" t="s">
        <v>236</v>
      </c>
      <c r="H19" s="659" t="s">
        <v>1187</v>
      </c>
      <c r="I19" s="713">
        <v>29795801</v>
      </c>
      <c r="J19" s="529" t="s">
        <v>1188</v>
      </c>
      <c r="K19" s="659">
        <v>2013</v>
      </c>
      <c r="L19" s="659">
        <v>2014</v>
      </c>
      <c r="M19" s="659" t="s">
        <v>39</v>
      </c>
      <c r="N19" s="700"/>
      <c r="O19" s="701"/>
      <c r="P19" s="702"/>
      <c r="Q19" s="700"/>
      <c r="R19" s="701"/>
      <c r="S19" s="702"/>
      <c r="T19" s="700"/>
      <c r="U19" s="701"/>
      <c r="V19" s="664">
        <v>17642</v>
      </c>
      <c r="W19" s="704">
        <v>8821</v>
      </c>
      <c r="X19" s="705"/>
      <c r="Y19" s="706"/>
      <c r="Z19" s="705"/>
      <c r="AA19" s="706"/>
      <c r="AB19" s="657"/>
      <c r="AC19" s="529" t="s">
        <v>1179</v>
      </c>
      <c r="AD19" s="668">
        <v>3</v>
      </c>
      <c r="AE19" s="669">
        <v>2</v>
      </c>
      <c r="AF19" s="670">
        <v>1</v>
      </c>
    </row>
    <row r="20" spans="1:32" ht="59.25" thickTop="1" thickBot="1">
      <c r="A20" s="815" t="s">
        <v>1394</v>
      </c>
      <c r="B20" s="816"/>
      <c r="C20" s="817" t="s">
        <v>1189</v>
      </c>
      <c r="D20" s="818"/>
      <c r="E20" s="818"/>
      <c r="F20" s="818" t="s">
        <v>1382</v>
      </c>
      <c r="G20" s="818" t="s">
        <v>236</v>
      </c>
      <c r="H20" s="818" t="s">
        <v>1383</v>
      </c>
      <c r="I20" s="832" t="s">
        <v>1386</v>
      </c>
      <c r="J20" s="819"/>
      <c r="K20" s="659">
        <v>2014</v>
      </c>
      <c r="L20" s="659">
        <v>2014</v>
      </c>
      <c r="M20" s="820" t="s">
        <v>1384</v>
      </c>
      <c r="N20" s="821"/>
      <c r="O20" s="822"/>
      <c r="P20" s="823"/>
      <c r="Q20" s="821"/>
      <c r="R20" s="822"/>
      <c r="S20" s="823"/>
      <c r="T20" s="821"/>
      <c r="U20" s="822"/>
      <c r="V20" s="824" t="s">
        <v>1385</v>
      </c>
      <c r="W20" s="825">
        <v>6821.28</v>
      </c>
      <c r="X20" s="826"/>
      <c r="Y20" s="827"/>
      <c r="Z20" s="826">
        <v>6821.28</v>
      </c>
      <c r="AA20" s="827" t="s">
        <v>1189</v>
      </c>
      <c r="AB20" s="816"/>
      <c r="AC20" s="819"/>
      <c r="AD20" s="828"/>
      <c r="AE20" s="829"/>
      <c r="AF20" s="830"/>
    </row>
    <row r="21" spans="1:32" ht="17.25" thickTop="1" thickBot="1">
      <c r="A21" s="194"/>
      <c r="B21" s="201"/>
      <c r="C21" s="389"/>
      <c r="D21" s="201"/>
      <c r="E21" s="201"/>
      <c r="F21" s="201"/>
      <c r="G21" s="201"/>
      <c r="H21" s="201"/>
      <c r="I21" s="201"/>
      <c r="J21" s="195"/>
      <c r="K21" s="201"/>
      <c r="L21" s="201"/>
      <c r="M21" s="201"/>
      <c r="N21" s="197"/>
      <c r="O21" s="198"/>
      <c r="P21" s="199"/>
      <c r="Q21" s="197"/>
      <c r="R21" s="198"/>
      <c r="S21" s="199"/>
      <c r="T21" s="197"/>
      <c r="U21" s="198"/>
      <c r="V21" s="429"/>
      <c r="W21" s="389"/>
      <c r="X21" s="200"/>
      <c r="Y21" s="387"/>
      <c r="Z21" s="200"/>
      <c r="AA21" s="387"/>
      <c r="AB21" s="201"/>
      <c r="AC21" s="195"/>
      <c r="AD21" s="419"/>
      <c r="AE21" s="420"/>
      <c r="AF21" s="202"/>
    </row>
    <row r="22" spans="1:32" ht="17.25" thickTop="1" thickBot="1">
      <c r="A22" s="203"/>
      <c r="B22" s="389"/>
      <c r="C22" s="389"/>
      <c r="D22" s="201"/>
      <c r="E22" s="201"/>
      <c r="F22" s="201"/>
      <c r="G22" s="201"/>
      <c r="H22" s="201"/>
      <c r="I22" s="201"/>
      <c r="J22" s="204"/>
      <c r="K22" s="201"/>
      <c r="L22" s="201"/>
      <c r="M22" s="201"/>
      <c r="N22" s="390"/>
      <c r="O22" s="206"/>
      <c r="P22" s="207"/>
      <c r="Q22" s="390"/>
      <c r="R22" s="206"/>
      <c r="S22" s="207"/>
      <c r="T22" s="390"/>
      <c r="U22" s="206"/>
      <c r="V22" s="429"/>
      <c r="W22" s="389"/>
      <c r="X22" s="208"/>
      <c r="Y22" s="391"/>
      <c r="Z22" s="208"/>
      <c r="AA22" s="391"/>
      <c r="AB22" s="389"/>
      <c r="AC22" s="204"/>
      <c r="AD22" s="209"/>
      <c r="AE22" s="210"/>
      <c r="AF22" s="211"/>
    </row>
    <row r="23" spans="1:32" ht="16.5" thickTop="1">
      <c r="A23" s="203"/>
      <c r="B23" s="389"/>
      <c r="C23" s="389"/>
      <c r="D23" s="201"/>
      <c r="E23" s="201"/>
      <c r="F23" s="201"/>
      <c r="G23" s="201"/>
      <c r="H23" s="201"/>
      <c r="I23" s="201"/>
      <c r="J23" s="204"/>
      <c r="K23" s="201"/>
      <c r="L23" s="201"/>
      <c r="M23" s="201"/>
      <c r="N23" s="390"/>
      <c r="O23" s="206"/>
      <c r="P23" s="207"/>
      <c r="Q23" s="390"/>
      <c r="R23" s="206"/>
      <c r="S23" s="207"/>
      <c r="T23" s="390"/>
      <c r="U23" s="206"/>
      <c r="V23" s="429"/>
      <c r="W23" s="389"/>
      <c r="X23" s="208"/>
      <c r="Y23" s="391"/>
      <c r="Z23" s="208"/>
      <c r="AA23" s="391"/>
      <c r="AB23" s="389"/>
      <c r="AC23" s="204"/>
      <c r="AD23" s="209"/>
      <c r="AE23" s="210"/>
      <c r="AF23" s="211"/>
    </row>
    <row r="24" spans="1:32">
      <c r="A24" s="930" t="s">
        <v>176</v>
      </c>
      <c r="B24" s="931"/>
      <c r="C24" s="931"/>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row>
  </sheetData>
  <sheetProtection insertRows="0" deleteRows="0"/>
  <dataConsolidate function="varp"/>
  <mergeCells count="43">
    <mergeCell ref="Z9:Z10"/>
    <mergeCell ref="AA9:AA10"/>
    <mergeCell ref="A24:AF24"/>
    <mergeCell ref="G5:I5"/>
    <mergeCell ref="L5:O5"/>
    <mergeCell ref="P5:Q5"/>
    <mergeCell ref="S5:V5"/>
    <mergeCell ref="P9:P10"/>
    <mergeCell ref="Q9:R9"/>
    <mergeCell ref="S9:S10"/>
    <mergeCell ref="T9:U9"/>
    <mergeCell ref="V9:V10"/>
    <mergeCell ref="X9:X10"/>
    <mergeCell ref="W7:W10"/>
    <mergeCell ref="X7:Y8"/>
    <mergeCell ref="Z7:AA8"/>
    <mergeCell ref="AB7:AB10"/>
    <mergeCell ref="AC7:AC10"/>
    <mergeCell ref="AD7:AF7"/>
    <mergeCell ref="AD8:AD10"/>
    <mergeCell ref="AE8:AE10"/>
    <mergeCell ref="AF8:AF10"/>
    <mergeCell ref="N7:V7"/>
    <mergeCell ref="N8:P8"/>
    <mergeCell ref="Q8:S8"/>
    <mergeCell ref="T8:V8"/>
    <mergeCell ref="N9:O9"/>
    <mergeCell ref="A1:C1"/>
    <mergeCell ref="D1:AE1"/>
    <mergeCell ref="A3:W3"/>
    <mergeCell ref="A5:D5"/>
    <mergeCell ref="A7:A10"/>
    <mergeCell ref="B7:B10"/>
    <mergeCell ref="C7:C10"/>
    <mergeCell ref="D7:E9"/>
    <mergeCell ref="F7:F10"/>
    <mergeCell ref="G7:G10"/>
    <mergeCell ref="Y9:Y10"/>
    <mergeCell ref="H7:H10"/>
    <mergeCell ref="I7:I10"/>
    <mergeCell ref="J7:J10"/>
    <mergeCell ref="K7:L9"/>
    <mergeCell ref="M7:M10"/>
  </mergeCells>
  <conditionalFormatting sqref="G21:G23">
    <cfRule type="expression" dxfId="484" priority="38">
      <formula>AND(COUNTBLANK($A21)=0,COUNTBLANK($G21)=1)</formula>
    </cfRule>
  </conditionalFormatting>
  <conditionalFormatting sqref="H21:H23">
    <cfRule type="expression" dxfId="483" priority="37">
      <formula>AND(COUNTBLANK($A21)=0,COUNTBLANK($H21)=1)</formula>
    </cfRule>
  </conditionalFormatting>
  <conditionalFormatting sqref="I21:I23">
    <cfRule type="expression" dxfId="482" priority="36">
      <formula>AND(COUNTBLANK($A21)=0,COUNTBLANK($I21)=1)</formula>
    </cfRule>
  </conditionalFormatting>
  <conditionalFormatting sqref="K21:K23">
    <cfRule type="expression" dxfId="481" priority="35">
      <formula>AND(COUNTBLANK($A21)=0,COUNTBLANK($K21)=1)</formula>
    </cfRule>
  </conditionalFormatting>
  <conditionalFormatting sqref="L21:L23">
    <cfRule type="expression" dxfId="480" priority="33">
      <formula>AND(COUNTBLANK($A21)=0,COUNTBLANK($L21)=1)</formula>
    </cfRule>
  </conditionalFormatting>
  <conditionalFormatting sqref="M21:M23">
    <cfRule type="expression" dxfId="479" priority="32">
      <formula>AND(COUNTBLANK($A21)=0,COUNTBLANK($M21)=1)</formula>
    </cfRule>
  </conditionalFormatting>
  <conditionalFormatting sqref="V21:V23">
    <cfRule type="expression" dxfId="478" priority="31">
      <formula>AND(COUNTBLANK($A21)=0,COUNTBLANK($V21)=1)</formula>
    </cfRule>
  </conditionalFormatting>
  <conditionalFormatting sqref="V12:V14 V17:V19">
    <cfRule type="expression" dxfId="477" priority="21">
      <formula>AND(COUNTBLANK($A12)=0,COUNTBLANK($V12)=1)</formula>
    </cfRule>
  </conditionalFormatting>
  <conditionalFormatting sqref="G12:G19">
    <cfRule type="expression" dxfId="476" priority="27">
      <formula>AND(COUNTBLANK($A12)=0,COUNTBLANK($G12)=1)</formula>
    </cfRule>
  </conditionalFormatting>
  <conditionalFormatting sqref="H12:H19">
    <cfRule type="expression" dxfId="475" priority="26">
      <formula>AND(COUNTBLANK($A12)=0,COUNTBLANK($H12)=1)</formula>
    </cfRule>
  </conditionalFormatting>
  <conditionalFormatting sqref="I12:I19">
    <cfRule type="expression" dxfId="474" priority="25">
      <formula>AND(COUNTBLANK($A12)=0,COUNTBLANK($I12)=1)</formula>
    </cfRule>
  </conditionalFormatting>
  <conditionalFormatting sqref="K12:K19">
    <cfRule type="expression" dxfId="473" priority="24">
      <formula>AND(COUNTBLANK($A12)=0,COUNTBLANK($K12)=1)</formula>
    </cfRule>
  </conditionalFormatting>
  <conditionalFormatting sqref="L12:L19">
    <cfRule type="expression" dxfId="472" priority="23">
      <formula>AND(COUNTBLANK($A12)=0,COUNTBLANK($L12)=1)</formula>
    </cfRule>
  </conditionalFormatting>
  <conditionalFormatting sqref="M12:M19">
    <cfRule type="expression" dxfId="471" priority="22">
      <formula>AND(COUNTBLANK($A12)=0,COUNTBLANK($M12)=1)</formula>
    </cfRule>
  </conditionalFormatting>
  <conditionalFormatting sqref="S5">
    <cfRule type="duplicateValues" dxfId="470" priority="14"/>
  </conditionalFormatting>
  <conditionalFormatting sqref="A5">
    <cfRule type="duplicateValues" dxfId="469" priority="17"/>
  </conditionalFormatting>
  <conditionalFormatting sqref="G5">
    <cfRule type="duplicateValues" dxfId="468" priority="16"/>
  </conditionalFormatting>
  <conditionalFormatting sqref="L5 O5">
    <cfRule type="duplicateValues" dxfId="467" priority="15"/>
  </conditionalFormatting>
  <conditionalFormatting sqref="A21:A1048576 A1:A4 A6:A11">
    <cfRule type="duplicateValues" dxfId="466" priority="157"/>
  </conditionalFormatting>
  <conditionalFormatting sqref="W15">
    <cfRule type="expression" dxfId="465" priority="12">
      <formula>AND(COUNTBLANK($A15)=0,COUNTBLANK($V15)=1)</formula>
    </cfRule>
  </conditionalFormatting>
  <conditionalFormatting sqref="V15">
    <cfRule type="expression" dxfId="464" priority="13">
      <formula>AND(COUNTBLANK($A15)=0,COUNTBLANK($V15)=1)</formula>
    </cfRule>
  </conditionalFormatting>
  <conditionalFormatting sqref="A17:A18">
    <cfRule type="expression" dxfId="463" priority="191" stopIfTrue="1">
      <formula>AND(COUNTIF($A$1:$A$16, A17)+COUNTIF($A$18:$A$65519, A17)&gt;1,NOT(ISBLANK(A17)))</formula>
    </cfRule>
  </conditionalFormatting>
  <conditionalFormatting sqref="A19 A14:A15">
    <cfRule type="expression" dxfId="462" priority="192" stopIfTrue="1">
      <formula>COUNTIF($A$12:$A$21, A14)&gt;1</formula>
    </cfRule>
  </conditionalFormatting>
  <conditionalFormatting sqref="A16">
    <cfRule type="expression" dxfId="461" priority="194" stopIfTrue="1">
      <formula>AND(COUNTIF($A$1:$A$21, A16)+COUNTIF($A$22:$A$65519, A16)&gt;1,NOT(ISBLANK(A16)))</formula>
    </cfRule>
  </conditionalFormatting>
  <conditionalFormatting sqref="A12:A13">
    <cfRule type="expression" dxfId="460" priority="195" stopIfTrue="1">
      <formula>AND(COUNTIF($A$1:$A$14, A12)+COUNTIF($A$17:$A$65519, A12)&gt;1,NOT(ISBLANK(A12)))</formula>
    </cfRule>
  </conditionalFormatting>
  <conditionalFormatting sqref="V20">
    <cfRule type="expression" dxfId="459" priority="4">
      <formula>AND(COUNTBLANK($A20)=0,COUNTBLANK($V20)=1)</formula>
    </cfRule>
  </conditionalFormatting>
  <conditionalFormatting sqref="G20">
    <cfRule type="expression" dxfId="458" priority="10">
      <formula>AND(COUNTBLANK($A20)=0,COUNTBLANK($G20)=1)</formula>
    </cfRule>
  </conditionalFormatting>
  <conditionalFormatting sqref="H20">
    <cfRule type="expression" dxfId="457" priority="9">
      <formula>AND(COUNTBLANK($A20)=0,COUNTBLANK($H20)=1)</formula>
    </cfRule>
  </conditionalFormatting>
  <conditionalFormatting sqref="I20">
    <cfRule type="expression" dxfId="456" priority="8">
      <formula>AND(COUNTBLANK($A20)=0,COUNTBLANK($I20)=1)</formula>
    </cfRule>
  </conditionalFormatting>
  <conditionalFormatting sqref="M20">
    <cfRule type="expression" dxfId="455" priority="5">
      <formula>AND(COUNTBLANK($A20)=0,COUNTBLANK($M20)=1)</formula>
    </cfRule>
  </conditionalFormatting>
  <conditionalFormatting sqref="A20">
    <cfRule type="expression" dxfId="454" priority="11" stopIfTrue="1">
      <formula>AND(COUNTIF($A$1:$A$15, A20)+COUNTIF($A$18:$A$65536, A20)&gt;1,NOT(ISBLANK(A20)))</formula>
    </cfRule>
  </conditionalFormatting>
  <conditionalFormatting sqref="Z15">
    <cfRule type="expression" dxfId="453" priority="3">
      <formula>AND(COUNTBLANK($A15)=0,COUNTBLANK($V15)=1)</formula>
    </cfRule>
  </conditionalFormatting>
  <conditionalFormatting sqref="K20">
    <cfRule type="expression" dxfId="452" priority="2">
      <formula>AND(COUNTBLANK($A20)=0,COUNTBLANK($L20)=1)</formula>
    </cfRule>
  </conditionalFormatting>
  <conditionalFormatting sqref="L20">
    <cfRule type="expression" dxfId="451" priority="1">
      <formula>AND(COUNTBLANK($A20)=0,COUNTBLANK($L20)=1)</formula>
    </cfRule>
  </conditionalFormatting>
  <dataValidations count="12">
    <dataValidation type="list" operator="equal" allowBlank="1" showDropDown="1" showInputMessage="1" showErrorMessage="1" error="Можете да въведета само &quot;Да&quot;, ако проектът е с екологична насоченост" sqref="AB12:AB14 AB16:AB23">
      <formula1>Да</formula1>
    </dataValidation>
    <dataValidation type="list" allowBlank="1" showInputMessage="1" showErrorMessage="1" promptTitle="Въведете едно от:" prompt="EUR_x000a_USD" sqref="Q12:Q14 T12:T14 T16:T23 Q16:Q23 N12:N23">
      <formula1>валута</formula1>
    </dataValidation>
    <dataValidation type="whole" allowBlank="1" showInputMessage="1" showErrorMessage="1" error="Въведете годината с четири цифри" sqref="D12:E16 D20:E23">
      <formula1>1900</formula1>
      <formula2>2012</formula2>
    </dataValidation>
    <dataValidation type="list" operator="equal" allowBlank="1" showDropDown="1" showInputMessage="1" showErrorMessage="1" error="Можете да въведете само &quot;Да&quot;, ако проектът е за съфинансиране на друг проект." sqref="B12:B16 B19:B23">
      <formula1>Да</formula1>
    </dataValidation>
    <dataValidation type="whole" operator="greaterThanOrEqual" allowBlank="1" showInputMessage="1" showErrorMessage="1" error="Въведете година с четири цифри" promptTitle="Въведете година" prompt="ГГГГ" sqref="L14 L19:L23 K20">
      <formula1>2010</formula1>
    </dataValidation>
    <dataValidation type="whole" operator="lessThanOrEqual" allowBlank="1" showInputMessage="1" showErrorMessage="1" error="Въведете година с четири цифри" promptTitle="Въведете година" prompt="гггг" sqref="K14:K15 K19">
      <formula1>2013</formula1>
    </dataValidation>
    <dataValidation allowBlank="1" showInputMessage="1" showErrorMessage="1" promptTitle="Въведете едно от:" prompt="Да_x000a_Не" sqref="B17:B18 Y15"/>
    <dataValidation type="whole" allowBlank="1" showInputMessage="1" showErrorMessage="1" error="Въведете година с четири цифри" promptTitle="Въведете година" prompt="ГГГГ" sqref="K12:K13 K16:K18">
      <formula1>1900</formula1>
      <formula2>2012</formula2>
    </dataValidation>
    <dataValidation type="whole" allowBlank="1" showInputMessage="1" showErrorMessage="1" error="Въведете година с четири цифри" promptTitle="Въведете година" prompt="ГГГГ" sqref="L12:L13 L15:L18">
      <formula1>1900</formula1>
      <formula2>2099</formula2>
    </dataValidation>
    <dataValidation type="whole" operator="lessThanOrEqual" allowBlank="1" showInputMessage="1" showErrorMessage="1" error="Въведете година с четири цифри" promptTitle="Въведете година" prompt="гггг" sqref="K21:K23">
      <formula1>2014</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23">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23">
      <formula1>Водещ</formula1>
    </dataValidation>
  </dataValidations>
  <hyperlinks>
    <hyperlink ref="I20" r:id="rId1"/>
  </hyperlinks>
  <printOptions horizontalCentered="1"/>
  <pageMargins left="0.511811023622047" right="0.511811023622047" top="0.74803149606299202" bottom="0.74803149606299202" header="0" footer="0"/>
  <pageSetup paperSize="9" scale="33" fitToHeight="0" orientation="landscape" blackAndWhite="1" r:id="rId2"/>
  <headerFooter>
    <oddHeader>&amp;L&amp;G&amp;R&amp;F</oddHeader>
    <oddFooter>&amp;LГл. счетоводител (подпис):&amp;CНаучен секретар (подпис):Директор (подпис и печат):&amp;Rстр. &amp;P от &amp;N &amp;A</oddFooter>
  </headerFooter>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F17"/>
  <sheetViews>
    <sheetView showGridLines="0" topLeftCell="F4" zoomScale="90" zoomScaleNormal="90" zoomScalePageLayoutView="70" workbookViewId="0">
      <selection activeCell="AC17" sqref="AC17"/>
    </sheetView>
  </sheetViews>
  <sheetFormatPr defaultRowHeight="15.75"/>
  <cols>
    <col min="1" max="1" width="53.42578125" style="1" customWidth="1"/>
    <col min="2" max="2" width="7.28515625" style="1" customWidth="1"/>
    <col min="3" max="3" width="7" style="1" customWidth="1"/>
    <col min="4" max="4" width="7.28515625" style="1" customWidth="1"/>
    <col min="5" max="5" width="7" style="1" customWidth="1"/>
    <col min="6" max="6" width="7.28515625" style="1" customWidth="1"/>
    <col min="7" max="19" width="7" style="1" customWidth="1"/>
    <col min="20" max="20" width="7.28515625" style="1" customWidth="1"/>
    <col min="21" max="22" width="7" style="1" customWidth="1"/>
    <col min="23" max="27" width="9.140625" style="1"/>
    <col min="28" max="31" width="9" style="1" customWidth="1"/>
    <col min="32" max="16384" width="9.140625" style="1"/>
  </cols>
  <sheetData>
    <row r="1" spans="1:32" s="96" customFormat="1" ht="16.5">
      <c r="A1" s="103" t="s">
        <v>57</v>
      </c>
      <c r="B1" s="1078" t="str">
        <f>[0]!Name</f>
        <v>Институт по физика на твърдото тяло (ИФТТ)</v>
      </c>
      <c r="C1" s="1078"/>
      <c r="D1" s="1078"/>
      <c r="E1" s="1078"/>
      <c r="F1" s="1078"/>
      <c r="G1" s="1078"/>
      <c r="H1" s="1078"/>
      <c r="I1" s="1078"/>
      <c r="J1" s="1078"/>
      <c r="K1" s="1078"/>
      <c r="L1" s="1078"/>
      <c r="M1" s="1078"/>
      <c r="N1" s="1078"/>
      <c r="O1" s="1078"/>
      <c r="P1" s="1078"/>
      <c r="Q1" s="1078"/>
      <c r="R1" s="1078"/>
      <c r="S1" s="1078"/>
      <c r="T1" s="1078"/>
      <c r="U1" s="1078"/>
      <c r="V1" s="1078"/>
      <c r="AD1" s="800"/>
      <c r="AE1" s="800"/>
    </row>
    <row r="2" spans="1:32" s="2" customFormat="1" ht="21.75" customHeight="1">
      <c r="AD2" s="799"/>
      <c r="AE2" s="799"/>
    </row>
    <row r="3" spans="1:32" s="7" customFormat="1" ht="61.5" customHeight="1" thickBot="1">
      <c r="A3" s="1111" t="s">
        <v>336</v>
      </c>
      <c r="B3" s="1111"/>
      <c r="C3" s="1111"/>
      <c r="D3" s="1111"/>
      <c r="E3" s="1111"/>
      <c r="F3" s="1111"/>
      <c r="G3" s="1111"/>
      <c r="H3" s="1111"/>
      <c r="I3" s="1111"/>
      <c r="J3" s="1111"/>
      <c r="K3" s="1111"/>
      <c r="L3" s="1111"/>
      <c r="M3" s="1111"/>
      <c r="N3" s="1111"/>
      <c r="O3" s="1111"/>
      <c r="P3" s="1111"/>
      <c r="Q3" s="1111"/>
      <c r="R3" s="1111"/>
      <c r="S3" s="1111"/>
      <c r="T3" s="1111"/>
      <c r="U3" s="1111"/>
      <c r="V3" s="1111"/>
    </row>
    <row r="4" spans="1:32" ht="16.5" customHeight="1" thickTop="1">
      <c r="A4" s="1116" t="s">
        <v>30</v>
      </c>
      <c r="B4" s="1119" t="s">
        <v>659</v>
      </c>
      <c r="C4" s="1119"/>
      <c r="D4" s="1119" t="s">
        <v>674</v>
      </c>
      <c r="E4" s="1119"/>
      <c r="F4" s="1119" t="s">
        <v>699</v>
      </c>
      <c r="G4" s="1119"/>
      <c r="H4" s="1119" t="s">
        <v>663</v>
      </c>
      <c r="I4" s="1119"/>
      <c r="J4" s="1119" t="s">
        <v>679</v>
      </c>
      <c r="K4" s="1119"/>
      <c r="L4" s="1119" t="s">
        <v>728</v>
      </c>
      <c r="M4" s="1119"/>
      <c r="N4" s="1119" t="s">
        <v>697</v>
      </c>
      <c r="O4" s="1119"/>
      <c r="P4" s="1119" t="s">
        <v>711</v>
      </c>
      <c r="Q4" s="1119"/>
      <c r="R4" s="1119" t="s">
        <v>688</v>
      </c>
      <c r="S4" s="1119"/>
      <c r="T4" s="1119" t="s">
        <v>656</v>
      </c>
      <c r="U4" s="1119"/>
      <c r="V4" s="1119" t="s">
        <v>729</v>
      </c>
      <c r="W4" s="1119"/>
      <c r="X4" s="1119" t="s">
        <v>730</v>
      </c>
      <c r="Y4" s="1119"/>
      <c r="Z4" s="1110" t="s">
        <v>645</v>
      </c>
      <c r="AA4" s="1110"/>
      <c r="AB4" s="1102" t="s">
        <v>653</v>
      </c>
      <c r="AC4" s="1103"/>
      <c r="AD4" s="1102" t="s">
        <v>661</v>
      </c>
      <c r="AE4" s="1103"/>
      <c r="AF4" s="1107"/>
    </row>
    <row r="5" spans="1:32" ht="30" customHeight="1">
      <c r="A5" s="1117"/>
      <c r="B5" s="1120" t="s">
        <v>42</v>
      </c>
      <c r="C5" s="1122" t="s">
        <v>731</v>
      </c>
      <c r="D5" s="1120" t="s">
        <v>42</v>
      </c>
      <c r="E5" s="1122" t="s">
        <v>731</v>
      </c>
      <c r="F5" s="1120" t="s">
        <v>42</v>
      </c>
      <c r="G5" s="1122" t="s">
        <v>731</v>
      </c>
      <c r="H5" s="1120" t="s">
        <v>42</v>
      </c>
      <c r="I5" s="1122" t="s">
        <v>731</v>
      </c>
      <c r="J5" s="1120" t="s">
        <v>42</v>
      </c>
      <c r="K5" s="1122" t="s">
        <v>731</v>
      </c>
      <c r="L5" s="1120" t="s">
        <v>42</v>
      </c>
      <c r="M5" s="1122" t="s">
        <v>731</v>
      </c>
      <c r="N5" s="1120" t="s">
        <v>42</v>
      </c>
      <c r="O5" s="1122" t="s">
        <v>731</v>
      </c>
      <c r="P5" s="1120" t="s">
        <v>42</v>
      </c>
      <c r="Q5" s="1122" t="s">
        <v>731</v>
      </c>
      <c r="R5" s="1120" t="s">
        <v>42</v>
      </c>
      <c r="S5" s="1122" t="s">
        <v>731</v>
      </c>
      <c r="T5" s="1120" t="s">
        <v>42</v>
      </c>
      <c r="U5" s="1122" t="s">
        <v>731</v>
      </c>
      <c r="V5" s="1120" t="s">
        <v>42</v>
      </c>
      <c r="W5" s="1122" t="s">
        <v>731</v>
      </c>
      <c r="X5" s="1120" t="s">
        <v>42</v>
      </c>
      <c r="Y5" s="1122" t="s">
        <v>731</v>
      </c>
      <c r="Z5" s="1114" t="s">
        <v>42</v>
      </c>
      <c r="AA5" s="1112" t="s">
        <v>175</v>
      </c>
      <c r="AB5" s="793" t="s">
        <v>42</v>
      </c>
      <c r="AC5" s="793" t="s">
        <v>1381</v>
      </c>
      <c r="AD5" s="793" t="s">
        <v>42</v>
      </c>
      <c r="AE5" s="793" t="s">
        <v>1381</v>
      </c>
      <c r="AF5" s="1108"/>
    </row>
    <row r="6" spans="1:32" ht="16.5" thickBot="1">
      <c r="A6" s="1118"/>
      <c r="B6" s="1121"/>
      <c r="C6" s="1123"/>
      <c r="D6" s="1121"/>
      <c r="E6" s="1123"/>
      <c r="F6" s="1121"/>
      <c r="G6" s="1123"/>
      <c r="H6" s="1121"/>
      <c r="I6" s="1123"/>
      <c r="J6" s="1121"/>
      <c r="K6" s="1123"/>
      <c r="L6" s="1121"/>
      <c r="M6" s="1123"/>
      <c r="N6" s="1121"/>
      <c r="O6" s="1123"/>
      <c r="P6" s="1121"/>
      <c r="Q6" s="1123"/>
      <c r="R6" s="1121"/>
      <c r="S6" s="1123"/>
      <c r="T6" s="1121"/>
      <c r="U6" s="1123"/>
      <c r="V6" s="1121"/>
      <c r="W6" s="1123"/>
      <c r="X6" s="1121"/>
      <c r="Y6" s="1123"/>
      <c r="Z6" s="1115"/>
      <c r="AA6" s="1113"/>
      <c r="AB6" s="794"/>
      <c r="AC6" s="794"/>
      <c r="AD6" s="794"/>
      <c r="AE6" s="794"/>
      <c r="AF6" s="1109"/>
    </row>
    <row r="7" spans="1:32" ht="36" customHeight="1" thickTop="1">
      <c r="A7" s="109" t="s">
        <v>31</v>
      </c>
      <c r="B7" s="567">
        <v>2</v>
      </c>
      <c r="C7" s="568">
        <v>13</v>
      </c>
      <c r="D7" s="567"/>
      <c r="E7" s="568"/>
      <c r="F7" s="567">
        <v>1</v>
      </c>
      <c r="G7" s="568">
        <v>5</v>
      </c>
      <c r="H7" s="567">
        <v>3</v>
      </c>
      <c r="I7" s="568">
        <v>15</v>
      </c>
      <c r="J7" s="568">
        <v>6</v>
      </c>
      <c r="K7" s="568">
        <v>32</v>
      </c>
      <c r="L7" s="568">
        <v>4</v>
      </c>
      <c r="M7" s="568">
        <v>21</v>
      </c>
      <c r="N7" s="568">
        <v>2</v>
      </c>
      <c r="O7" s="568">
        <v>36</v>
      </c>
      <c r="P7" s="568">
        <v>1</v>
      </c>
      <c r="Q7" s="568">
        <v>8</v>
      </c>
      <c r="R7" s="568"/>
      <c r="S7" s="568"/>
      <c r="T7" s="567"/>
      <c r="U7" s="568"/>
      <c r="V7" s="567"/>
      <c r="W7" s="568"/>
      <c r="X7" s="567"/>
      <c r="Y7" s="568"/>
      <c r="Z7" s="161"/>
      <c r="AA7" s="162"/>
      <c r="AB7" s="795">
        <v>2</v>
      </c>
      <c r="AC7" s="795">
        <v>8</v>
      </c>
      <c r="AD7" s="795">
        <v>2</v>
      </c>
      <c r="AE7" s="795">
        <v>18</v>
      </c>
      <c r="AF7" s="1104" t="s">
        <v>185</v>
      </c>
    </row>
    <row r="8" spans="1:32" ht="36" customHeight="1">
      <c r="A8" s="108" t="s">
        <v>32</v>
      </c>
      <c r="B8" s="569"/>
      <c r="C8" s="570"/>
      <c r="D8" s="569"/>
      <c r="E8" s="570"/>
      <c r="F8" s="569"/>
      <c r="G8" s="570"/>
      <c r="H8" s="569"/>
      <c r="I8" s="570"/>
      <c r="J8" s="570"/>
      <c r="K8" s="570"/>
      <c r="L8" s="570"/>
      <c r="M8" s="570"/>
      <c r="N8" s="570"/>
      <c r="O8" s="570"/>
      <c r="P8" s="570"/>
      <c r="Q8" s="570"/>
      <c r="R8" s="570"/>
      <c r="S8" s="570"/>
      <c r="T8" s="569"/>
      <c r="U8" s="570"/>
      <c r="V8" s="569"/>
      <c r="W8" s="570"/>
      <c r="X8" s="569"/>
      <c r="Y8" s="570"/>
      <c r="Z8" s="163"/>
      <c r="AA8" s="164"/>
      <c r="AB8" s="796"/>
      <c r="AC8" s="796"/>
      <c r="AD8" s="796"/>
      <c r="AE8" s="796"/>
      <c r="AF8" s="1105"/>
    </row>
    <row r="9" spans="1:32" ht="36" customHeight="1">
      <c r="A9" s="107" t="s">
        <v>33</v>
      </c>
      <c r="B9" s="569"/>
      <c r="C9" s="570"/>
      <c r="D9" s="569"/>
      <c r="E9" s="570"/>
      <c r="F9" s="569"/>
      <c r="G9" s="570"/>
      <c r="H9" s="569"/>
      <c r="I9" s="570"/>
      <c r="J9" s="570"/>
      <c r="K9" s="570"/>
      <c r="L9" s="570"/>
      <c r="M9" s="570"/>
      <c r="N9" s="570"/>
      <c r="O9" s="570"/>
      <c r="P9" s="570"/>
      <c r="Q9" s="570"/>
      <c r="R9" s="570">
        <v>3</v>
      </c>
      <c r="S9" s="570">
        <v>22</v>
      </c>
      <c r="T9" s="569"/>
      <c r="U9" s="570"/>
      <c r="V9" s="569">
        <v>2</v>
      </c>
      <c r="W9" s="570">
        <v>14</v>
      </c>
      <c r="X9" s="569"/>
      <c r="Y9" s="570"/>
      <c r="Z9" s="165"/>
      <c r="AA9" s="166"/>
      <c r="AB9" s="795"/>
      <c r="AC9" s="795"/>
      <c r="AD9" s="795"/>
      <c r="AE9" s="795"/>
      <c r="AF9" s="1105"/>
    </row>
    <row r="10" spans="1:32" ht="36" customHeight="1">
      <c r="A10" s="108" t="s">
        <v>34</v>
      </c>
      <c r="B10" s="569"/>
      <c r="C10" s="570"/>
      <c r="D10" s="569"/>
      <c r="E10" s="570"/>
      <c r="F10" s="569"/>
      <c r="G10" s="570"/>
      <c r="H10" s="569"/>
      <c r="I10" s="570"/>
      <c r="J10" s="570"/>
      <c r="K10" s="570"/>
      <c r="L10" s="570"/>
      <c r="M10" s="570"/>
      <c r="N10" s="570"/>
      <c r="O10" s="570"/>
      <c r="P10" s="570"/>
      <c r="Q10" s="570"/>
      <c r="R10" s="570"/>
      <c r="S10" s="570"/>
      <c r="T10" s="569"/>
      <c r="U10" s="570"/>
      <c r="V10" s="569"/>
      <c r="W10" s="570"/>
      <c r="X10" s="569"/>
      <c r="Y10" s="570"/>
      <c r="Z10" s="163"/>
      <c r="AA10" s="164"/>
      <c r="AB10" s="796"/>
      <c r="AC10" s="796"/>
      <c r="AD10" s="796"/>
      <c r="AE10" s="796"/>
      <c r="AF10" s="1105"/>
    </row>
    <row r="11" spans="1:32" ht="36" customHeight="1">
      <c r="A11" s="107" t="s">
        <v>35</v>
      </c>
      <c r="B11" s="569">
        <v>1</v>
      </c>
      <c r="C11" s="570">
        <v>2</v>
      </c>
      <c r="D11" s="569">
        <v>1</v>
      </c>
      <c r="E11" s="570">
        <v>7</v>
      </c>
      <c r="F11" s="569"/>
      <c r="G11" s="570"/>
      <c r="H11" s="569"/>
      <c r="I11" s="570"/>
      <c r="J11" s="570"/>
      <c r="K11" s="570"/>
      <c r="L11" s="570">
        <v>6</v>
      </c>
      <c r="M11" s="570">
        <v>66</v>
      </c>
      <c r="N11" s="570"/>
      <c r="O11" s="570"/>
      <c r="P11" s="570"/>
      <c r="Q11" s="570"/>
      <c r="R11" s="570"/>
      <c r="S11" s="570"/>
      <c r="T11" s="569">
        <v>3</v>
      </c>
      <c r="U11" s="570">
        <v>120</v>
      </c>
      <c r="V11" s="569"/>
      <c r="W11" s="570"/>
      <c r="X11" s="569"/>
      <c r="Y11" s="570"/>
      <c r="Z11" s="165"/>
      <c r="AA11" s="166"/>
      <c r="AB11" s="795"/>
      <c r="AC11" s="795"/>
      <c r="AD11" s="795"/>
      <c r="AE11" s="795"/>
      <c r="AF11" s="1105"/>
    </row>
    <row r="12" spans="1:32" ht="36" customHeight="1">
      <c r="A12" s="108" t="s">
        <v>36</v>
      </c>
      <c r="B12" s="569"/>
      <c r="C12" s="570"/>
      <c r="D12" s="569"/>
      <c r="E12" s="570"/>
      <c r="F12" s="569"/>
      <c r="G12" s="570"/>
      <c r="H12" s="569"/>
      <c r="I12" s="570"/>
      <c r="J12" s="570"/>
      <c r="K12" s="570"/>
      <c r="L12" s="570"/>
      <c r="M12" s="570"/>
      <c r="N12" s="570"/>
      <c r="O12" s="570"/>
      <c r="P12" s="570"/>
      <c r="Q12" s="570"/>
      <c r="R12" s="570"/>
      <c r="S12" s="570"/>
      <c r="T12" s="569"/>
      <c r="U12" s="570"/>
      <c r="V12" s="569"/>
      <c r="W12" s="570"/>
      <c r="X12" s="569"/>
      <c r="Y12" s="570"/>
      <c r="Z12" s="163">
        <v>6</v>
      </c>
      <c r="AA12" s="164">
        <v>42</v>
      </c>
      <c r="AB12" s="796"/>
      <c r="AC12" s="796"/>
      <c r="AD12" s="796"/>
      <c r="AE12" s="796"/>
      <c r="AF12" s="1105"/>
    </row>
    <row r="13" spans="1:32" ht="36" customHeight="1">
      <c r="A13" s="107" t="s">
        <v>37</v>
      </c>
      <c r="B13" s="569"/>
      <c r="C13" s="570"/>
      <c r="D13" s="569"/>
      <c r="E13" s="570"/>
      <c r="F13" s="569">
        <v>1</v>
      </c>
      <c r="G13" s="570">
        <v>2</v>
      </c>
      <c r="H13" s="569"/>
      <c r="I13" s="570"/>
      <c r="J13" s="570"/>
      <c r="K13" s="570"/>
      <c r="L13" s="570"/>
      <c r="M13" s="570"/>
      <c r="N13" s="570"/>
      <c r="O13" s="570"/>
      <c r="P13" s="570"/>
      <c r="Q13" s="570"/>
      <c r="R13" s="570"/>
      <c r="S13" s="570"/>
      <c r="T13" s="569"/>
      <c r="U13" s="570"/>
      <c r="V13" s="569">
        <v>3</v>
      </c>
      <c r="W13" s="570">
        <v>12</v>
      </c>
      <c r="X13" s="569">
        <v>1</v>
      </c>
      <c r="Y13" s="570">
        <v>2</v>
      </c>
      <c r="Z13" s="165"/>
      <c r="AA13" s="166"/>
      <c r="AB13" s="795"/>
      <c r="AC13" s="795"/>
      <c r="AD13" s="795"/>
      <c r="AE13" s="795"/>
      <c r="AF13" s="1105"/>
    </row>
    <row r="14" spans="1:32" ht="36" customHeight="1">
      <c r="A14" s="108" t="s">
        <v>15</v>
      </c>
      <c r="B14" s="571">
        <f t="shared" ref="B14:S14" si="0">SUM(B7:B13)</f>
        <v>3</v>
      </c>
      <c r="C14" s="571">
        <f t="shared" si="0"/>
        <v>15</v>
      </c>
      <c r="D14" s="571">
        <f t="shared" si="0"/>
        <v>1</v>
      </c>
      <c r="E14" s="571">
        <f t="shared" si="0"/>
        <v>7</v>
      </c>
      <c r="F14" s="571">
        <f t="shared" si="0"/>
        <v>2</v>
      </c>
      <c r="G14" s="571">
        <f t="shared" si="0"/>
        <v>7</v>
      </c>
      <c r="H14" s="571">
        <f t="shared" si="0"/>
        <v>3</v>
      </c>
      <c r="I14" s="571">
        <f t="shared" si="0"/>
        <v>15</v>
      </c>
      <c r="J14" s="571">
        <f t="shared" si="0"/>
        <v>6</v>
      </c>
      <c r="K14" s="571">
        <f t="shared" si="0"/>
        <v>32</v>
      </c>
      <c r="L14" s="571">
        <v>12</v>
      </c>
      <c r="M14" s="571">
        <v>94</v>
      </c>
      <c r="N14" s="571">
        <f t="shared" si="0"/>
        <v>2</v>
      </c>
      <c r="O14" s="571">
        <f t="shared" si="0"/>
        <v>36</v>
      </c>
      <c r="P14" s="571">
        <f t="shared" si="0"/>
        <v>1</v>
      </c>
      <c r="Q14" s="571">
        <f t="shared" si="0"/>
        <v>8</v>
      </c>
      <c r="R14" s="571">
        <f t="shared" si="0"/>
        <v>3</v>
      </c>
      <c r="S14" s="571">
        <f t="shared" si="0"/>
        <v>22</v>
      </c>
      <c r="T14" s="571">
        <f>SUM(T7:T13)</f>
        <v>3</v>
      </c>
      <c r="U14" s="571">
        <f>U7+U8+U9+U10+U11+U12+U13</f>
        <v>120</v>
      </c>
      <c r="V14" s="571">
        <f>SUM(V7:V13)</f>
        <v>5</v>
      </c>
      <c r="W14" s="571">
        <f>W7+W8+W9+W10+W11+W12+W13</f>
        <v>26</v>
      </c>
      <c r="X14" s="571">
        <f>SUM(X7:X13)</f>
        <v>1</v>
      </c>
      <c r="Y14" s="571">
        <f>Y7+Y8+Y9+Y10+Y11+Y12+Y13</f>
        <v>2</v>
      </c>
      <c r="Z14" s="454">
        <f t="shared" ref="Z14" si="1">SUM(Z7:Z13)</f>
        <v>6</v>
      </c>
      <c r="AA14" s="454">
        <f>AA7+AA8+AA9+AA10+AA11+AA12+AA13</f>
        <v>42</v>
      </c>
      <c r="AB14" s="797">
        <v>2</v>
      </c>
      <c r="AC14" s="797">
        <v>8</v>
      </c>
      <c r="AD14" s="797">
        <v>2</v>
      </c>
      <c r="AE14" s="797">
        <v>18</v>
      </c>
      <c r="AF14" s="1105"/>
    </row>
    <row r="15" spans="1:32" ht="48.75" customHeight="1" thickBot="1">
      <c r="A15" s="360" t="s">
        <v>229</v>
      </c>
      <c r="B15" s="572">
        <v>2</v>
      </c>
      <c r="C15" s="573">
        <v>13</v>
      </c>
      <c r="D15" s="572">
        <v>1</v>
      </c>
      <c r="E15" s="573">
        <v>7</v>
      </c>
      <c r="F15" s="572"/>
      <c r="G15" s="573"/>
      <c r="H15" s="572">
        <v>3</v>
      </c>
      <c r="I15" s="573">
        <v>15</v>
      </c>
      <c r="J15" s="573">
        <v>1</v>
      </c>
      <c r="K15" s="573"/>
      <c r="L15" s="573">
        <v>8</v>
      </c>
      <c r="M15" s="573">
        <v>80</v>
      </c>
      <c r="N15" s="573">
        <v>2</v>
      </c>
      <c r="O15" s="573">
        <v>36</v>
      </c>
      <c r="P15" s="573">
        <v>1</v>
      </c>
      <c r="Q15" s="573">
        <v>8</v>
      </c>
      <c r="R15" s="573">
        <v>3</v>
      </c>
      <c r="S15" s="573">
        <v>22</v>
      </c>
      <c r="T15" s="572">
        <v>3</v>
      </c>
      <c r="U15" s="573">
        <v>120</v>
      </c>
      <c r="V15" s="572">
        <v>2</v>
      </c>
      <c r="W15" s="573">
        <v>14</v>
      </c>
      <c r="X15" s="572"/>
      <c r="Y15" s="573"/>
      <c r="Z15" s="167">
        <v>6</v>
      </c>
      <c r="AA15" s="168">
        <v>42</v>
      </c>
      <c r="AB15" s="798"/>
      <c r="AC15" s="798"/>
      <c r="AD15" s="798">
        <v>2</v>
      </c>
      <c r="AE15" s="798">
        <v>18</v>
      </c>
      <c r="AF15" s="1106"/>
    </row>
    <row r="16" spans="1:32" ht="16.5" thickTop="1">
      <c r="A16" s="2"/>
      <c r="B16" s="2"/>
      <c r="C16" s="2"/>
      <c r="D16" s="2"/>
      <c r="E16" s="2"/>
      <c r="F16" s="2"/>
      <c r="G16" s="2"/>
      <c r="H16" s="2"/>
      <c r="I16" s="2"/>
      <c r="J16" s="2"/>
      <c r="K16" s="2"/>
      <c r="L16" s="2"/>
      <c r="M16" s="2"/>
      <c r="N16" s="2"/>
      <c r="O16" s="2"/>
      <c r="P16" s="2"/>
      <c r="Q16" s="2"/>
      <c r="R16" s="2"/>
      <c r="S16" s="2"/>
      <c r="T16" s="2"/>
      <c r="U16" s="2"/>
      <c r="V16" s="2"/>
    </row>
    <row r="17" spans="1:22">
      <c r="A17" s="4"/>
      <c r="B17" s="2"/>
      <c r="C17" s="2"/>
      <c r="D17" s="2"/>
      <c r="E17" s="2"/>
      <c r="F17" s="2"/>
      <c r="G17" s="2"/>
      <c r="H17" s="2"/>
      <c r="I17" s="2"/>
      <c r="J17" s="2"/>
      <c r="K17" s="2"/>
      <c r="L17" s="2"/>
      <c r="M17" s="2"/>
      <c r="N17" s="2"/>
      <c r="O17" s="2"/>
      <c r="P17" s="2"/>
      <c r="Q17" s="2"/>
      <c r="R17" s="2"/>
      <c r="S17" s="2"/>
      <c r="T17" s="2"/>
      <c r="U17" s="2"/>
      <c r="V17" s="2"/>
    </row>
  </sheetData>
  <sheetProtection insertColumns="0"/>
  <mergeCells count="46">
    <mergeCell ref="V5:V6"/>
    <mergeCell ref="W5:W6"/>
    <mergeCell ref="X5:X6"/>
    <mergeCell ref="Y5:Y6"/>
    <mergeCell ref="Q5:Q6"/>
    <mergeCell ref="R5:R6"/>
    <mergeCell ref="S5:S6"/>
    <mergeCell ref="T5:T6"/>
    <mergeCell ref="U5:U6"/>
    <mergeCell ref="X4:Y4"/>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A3:V3"/>
    <mergeCell ref="B1:V1"/>
    <mergeCell ref="AA5:AA6"/>
    <mergeCell ref="Z5:Z6"/>
    <mergeCell ref="A4:A6"/>
    <mergeCell ref="B4:C4"/>
    <mergeCell ref="D4:E4"/>
    <mergeCell ref="F4:G4"/>
    <mergeCell ref="H4:I4"/>
    <mergeCell ref="J4:K4"/>
    <mergeCell ref="L4:M4"/>
    <mergeCell ref="N4:O4"/>
    <mergeCell ref="P4:Q4"/>
    <mergeCell ref="R4:S4"/>
    <mergeCell ref="T4:U4"/>
    <mergeCell ref="V4:W4"/>
    <mergeCell ref="AB4:AC4"/>
    <mergeCell ref="AD4:AE4"/>
    <mergeCell ref="AF7:AF15"/>
    <mergeCell ref="AF4:AF6"/>
    <mergeCell ref="Z4:AA4"/>
  </mergeCells>
  <printOptions horizontalCentered="1"/>
  <pageMargins left="0.23622047244094499" right="0.23622047244094499" top="0.74803149606299202" bottom="0.74803149606299202" header="0" footer="0"/>
  <pageSetup paperSize="9" scale="48" orientation="landscape" blackAndWhite="1" r:id="rId1"/>
  <headerFooter>
    <oddHeader>&amp;L&amp;G&amp;R&amp;F</oddHeader>
    <oddFooter>&amp;LНаучен секретар (подпис):&amp;CДиректор (подпис и печат):&amp;Rстр. &amp;P от &amp;N &amp;A</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11"/>
  <sheetViews>
    <sheetView showGridLines="0" zoomScale="80" zoomScaleNormal="80" zoomScalePageLayoutView="70" workbookViewId="0">
      <selection activeCell="C6" sqref="C6"/>
    </sheetView>
  </sheetViews>
  <sheetFormatPr defaultRowHeight="15.75"/>
  <cols>
    <col min="1" max="1" width="47.5703125" style="5" customWidth="1"/>
    <col min="2" max="2" width="49.42578125" style="5" customWidth="1"/>
    <col min="3" max="3" width="14.5703125" style="5" customWidth="1"/>
    <col min="4" max="248" width="9.140625" style="5"/>
    <col min="249" max="249" width="13.7109375" style="5" customWidth="1"/>
    <col min="250" max="250" width="14.5703125" style="5" customWidth="1"/>
    <col min="251" max="252" width="22.42578125" style="5" customWidth="1"/>
    <col min="253" max="253" width="14.5703125" style="5" customWidth="1"/>
    <col min="254" max="504" width="9.140625" style="5"/>
    <col min="505" max="505" width="13.7109375" style="5" customWidth="1"/>
    <col min="506" max="506" width="14.5703125" style="5" customWidth="1"/>
    <col min="507" max="508" width="22.42578125" style="5" customWidth="1"/>
    <col min="509" max="509" width="14.5703125" style="5" customWidth="1"/>
    <col min="510" max="760" width="9.140625" style="5"/>
    <col min="761" max="761" width="13.7109375" style="5" customWidth="1"/>
    <col min="762" max="762" width="14.5703125" style="5" customWidth="1"/>
    <col min="763" max="764" width="22.42578125" style="5" customWidth="1"/>
    <col min="765" max="765" width="14.5703125" style="5" customWidth="1"/>
    <col min="766" max="1016" width="9.140625" style="5"/>
    <col min="1017" max="1017" width="13.7109375" style="5" customWidth="1"/>
    <col min="1018" max="1018" width="14.5703125" style="5" customWidth="1"/>
    <col min="1019" max="1020" width="22.42578125" style="5" customWidth="1"/>
    <col min="1021" max="1021" width="14.5703125" style="5" customWidth="1"/>
    <col min="1022" max="1272" width="9.140625" style="5"/>
    <col min="1273" max="1273" width="13.7109375" style="5" customWidth="1"/>
    <col min="1274" max="1274" width="14.5703125" style="5" customWidth="1"/>
    <col min="1275" max="1276" width="22.42578125" style="5" customWidth="1"/>
    <col min="1277" max="1277" width="14.5703125" style="5" customWidth="1"/>
    <col min="1278" max="1528" width="9.140625" style="5"/>
    <col min="1529" max="1529" width="13.7109375" style="5" customWidth="1"/>
    <col min="1530" max="1530" width="14.5703125" style="5" customWidth="1"/>
    <col min="1531" max="1532" width="22.42578125" style="5" customWidth="1"/>
    <col min="1533" max="1533" width="14.5703125" style="5" customWidth="1"/>
    <col min="1534" max="1784" width="9.140625" style="5"/>
    <col min="1785" max="1785" width="13.7109375" style="5" customWidth="1"/>
    <col min="1786" max="1786" width="14.5703125" style="5" customWidth="1"/>
    <col min="1787" max="1788" width="22.42578125" style="5" customWidth="1"/>
    <col min="1789" max="1789" width="14.5703125" style="5" customWidth="1"/>
    <col min="1790" max="2040" width="9.140625" style="5"/>
    <col min="2041" max="2041" width="13.7109375" style="5" customWidth="1"/>
    <col min="2042" max="2042" width="14.5703125" style="5" customWidth="1"/>
    <col min="2043" max="2044" width="22.42578125" style="5" customWidth="1"/>
    <col min="2045" max="2045" width="14.5703125" style="5" customWidth="1"/>
    <col min="2046" max="2296" width="9.140625" style="5"/>
    <col min="2297" max="2297" width="13.7109375" style="5" customWidth="1"/>
    <col min="2298" max="2298" width="14.5703125" style="5" customWidth="1"/>
    <col min="2299" max="2300" width="22.42578125" style="5" customWidth="1"/>
    <col min="2301" max="2301" width="14.5703125" style="5" customWidth="1"/>
    <col min="2302" max="2552" width="9.140625" style="5"/>
    <col min="2553" max="2553" width="13.7109375" style="5" customWidth="1"/>
    <col min="2554" max="2554" width="14.5703125" style="5" customWidth="1"/>
    <col min="2555" max="2556" width="22.42578125" style="5" customWidth="1"/>
    <col min="2557" max="2557" width="14.5703125" style="5" customWidth="1"/>
    <col min="2558" max="2808" width="9.140625" style="5"/>
    <col min="2809" max="2809" width="13.7109375" style="5" customWidth="1"/>
    <col min="2810" max="2810" width="14.5703125" style="5" customWidth="1"/>
    <col min="2811" max="2812" width="22.42578125" style="5" customWidth="1"/>
    <col min="2813" max="2813" width="14.5703125" style="5" customWidth="1"/>
    <col min="2814" max="3064" width="9.140625" style="5"/>
    <col min="3065" max="3065" width="13.7109375" style="5" customWidth="1"/>
    <col min="3066" max="3066" width="14.5703125" style="5" customWidth="1"/>
    <col min="3067" max="3068" width="22.42578125" style="5" customWidth="1"/>
    <col min="3069" max="3069" width="14.5703125" style="5" customWidth="1"/>
    <col min="3070" max="3320" width="9.140625" style="5"/>
    <col min="3321" max="3321" width="13.7109375" style="5" customWidth="1"/>
    <col min="3322" max="3322" width="14.5703125" style="5" customWidth="1"/>
    <col min="3323" max="3324" width="22.42578125" style="5" customWidth="1"/>
    <col min="3325" max="3325" width="14.5703125" style="5" customWidth="1"/>
    <col min="3326" max="3576" width="9.140625" style="5"/>
    <col min="3577" max="3577" width="13.7109375" style="5" customWidth="1"/>
    <col min="3578" max="3578" width="14.5703125" style="5" customWidth="1"/>
    <col min="3579" max="3580" width="22.42578125" style="5" customWidth="1"/>
    <col min="3581" max="3581" width="14.5703125" style="5" customWidth="1"/>
    <col min="3582" max="3832" width="9.140625" style="5"/>
    <col min="3833" max="3833" width="13.7109375" style="5" customWidth="1"/>
    <col min="3834" max="3834" width="14.5703125" style="5" customWidth="1"/>
    <col min="3835" max="3836" width="22.42578125" style="5" customWidth="1"/>
    <col min="3837" max="3837" width="14.5703125" style="5" customWidth="1"/>
    <col min="3838" max="4088" width="9.140625" style="5"/>
    <col min="4089" max="4089" width="13.7109375" style="5" customWidth="1"/>
    <col min="4090" max="4090" width="14.5703125" style="5" customWidth="1"/>
    <col min="4091" max="4092" width="22.42578125" style="5" customWidth="1"/>
    <col min="4093" max="4093" width="14.5703125" style="5" customWidth="1"/>
    <col min="4094" max="4344" width="9.140625" style="5"/>
    <col min="4345" max="4345" width="13.7109375" style="5" customWidth="1"/>
    <col min="4346" max="4346" width="14.5703125" style="5" customWidth="1"/>
    <col min="4347" max="4348" width="22.42578125" style="5" customWidth="1"/>
    <col min="4349" max="4349" width="14.5703125" style="5" customWidth="1"/>
    <col min="4350" max="4600" width="9.140625" style="5"/>
    <col min="4601" max="4601" width="13.7109375" style="5" customWidth="1"/>
    <col min="4602" max="4602" width="14.5703125" style="5" customWidth="1"/>
    <col min="4603" max="4604" width="22.42578125" style="5" customWidth="1"/>
    <col min="4605" max="4605" width="14.5703125" style="5" customWidth="1"/>
    <col min="4606" max="4856" width="9.140625" style="5"/>
    <col min="4857" max="4857" width="13.7109375" style="5" customWidth="1"/>
    <col min="4858" max="4858" width="14.5703125" style="5" customWidth="1"/>
    <col min="4859" max="4860" width="22.42578125" style="5" customWidth="1"/>
    <col min="4861" max="4861" width="14.5703125" style="5" customWidth="1"/>
    <col min="4862" max="5112" width="9.140625" style="5"/>
    <col min="5113" max="5113" width="13.7109375" style="5" customWidth="1"/>
    <col min="5114" max="5114" width="14.5703125" style="5" customWidth="1"/>
    <col min="5115" max="5116" width="22.42578125" style="5" customWidth="1"/>
    <col min="5117" max="5117" width="14.5703125" style="5" customWidth="1"/>
    <col min="5118" max="5368" width="9.140625" style="5"/>
    <col min="5369" max="5369" width="13.7109375" style="5" customWidth="1"/>
    <col min="5370" max="5370" width="14.5703125" style="5" customWidth="1"/>
    <col min="5371" max="5372" width="22.42578125" style="5" customWidth="1"/>
    <col min="5373" max="5373" width="14.5703125" style="5" customWidth="1"/>
    <col min="5374" max="5624" width="9.140625" style="5"/>
    <col min="5625" max="5625" width="13.7109375" style="5" customWidth="1"/>
    <col min="5626" max="5626" width="14.5703125" style="5" customWidth="1"/>
    <col min="5627" max="5628" width="22.42578125" style="5" customWidth="1"/>
    <col min="5629" max="5629" width="14.5703125" style="5" customWidth="1"/>
    <col min="5630" max="5880" width="9.140625" style="5"/>
    <col min="5881" max="5881" width="13.7109375" style="5" customWidth="1"/>
    <col min="5882" max="5882" width="14.5703125" style="5" customWidth="1"/>
    <col min="5883" max="5884" width="22.42578125" style="5" customWidth="1"/>
    <col min="5885" max="5885" width="14.5703125" style="5" customWidth="1"/>
    <col min="5886" max="6136" width="9.140625" style="5"/>
    <col min="6137" max="6137" width="13.7109375" style="5" customWidth="1"/>
    <col min="6138" max="6138" width="14.5703125" style="5" customWidth="1"/>
    <col min="6139" max="6140" width="22.42578125" style="5" customWidth="1"/>
    <col min="6141" max="6141" width="14.5703125" style="5" customWidth="1"/>
    <col min="6142" max="6392" width="9.140625" style="5"/>
    <col min="6393" max="6393" width="13.7109375" style="5" customWidth="1"/>
    <col min="6394" max="6394" width="14.5703125" style="5" customWidth="1"/>
    <col min="6395" max="6396" width="22.42578125" style="5" customWidth="1"/>
    <col min="6397" max="6397" width="14.5703125" style="5" customWidth="1"/>
    <col min="6398" max="6648" width="9.140625" style="5"/>
    <col min="6649" max="6649" width="13.7109375" style="5" customWidth="1"/>
    <col min="6650" max="6650" width="14.5703125" style="5" customWidth="1"/>
    <col min="6651" max="6652" width="22.42578125" style="5" customWidth="1"/>
    <col min="6653" max="6653" width="14.5703125" style="5" customWidth="1"/>
    <col min="6654" max="6904" width="9.140625" style="5"/>
    <col min="6905" max="6905" width="13.7109375" style="5" customWidth="1"/>
    <col min="6906" max="6906" width="14.5703125" style="5" customWidth="1"/>
    <col min="6907" max="6908" width="22.42578125" style="5" customWidth="1"/>
    <col min="6909" max="6909" width="14.5703125" style="5" customWidth="1"/>
    <col min="6910" max="7160" width="9.140625" style="5"/>
    <col min="7161" max="7161" width="13.7109375" style="5" customWidth="1"/>
    <col min="7162" max="7162" width="14.5703125" style="5" customWidth="1"/>
    <col min="7163" max="7164" width="22.42578125" style="5" customWidth="1"/>
    <col min="7165" max="7165" width="14.5703125" style="5" customWidth="1"/>
    <col min="7166" max="7416" width="9.140625" style="5"/>
    <col min="7417" max="7417" width="13.7109375" style="5" customWidth="1"/>
    <col min="7418" max="7418" width="14.5703125" style="5" customWidth="1"/>
    <col min="7419" max="7420" width="22.42578125" style="5" customWidth="1"/>
    <col min="7421" max="7421" width="14.5703125" style="5" customWidth="1"/>
    <col min="7422" max="7672" width="9.140625" style="5"/>
    <col min="7673" max="7673" width="13.7109375" style="5" customWidth="1"/>
    <col min="7674" max="7674" width="14.5703125" style="5" customWidth="1"/>
    <col min="7675" max="7676" width="22.42578125" style="5" customWidth="1"/>
    <col min="7677" max="7677" width="14.5703125" style="5" customWidth="1"/>
    <col min="7678" max="7928" width="9.140625" style="5"/>
    <col min="7929" max="7929" width="13.7109375" style="5" customWidth="1"/>
    <col min="7930" max="7930" width="14.5703125" style="5" customWidth="1"/>
    <col min="7931" max="7932" width="22.42578125" style="5" customWidth="1"/>
    <col min="7933" max="7933" width="14.5703125" style="5" customWidth="1"/>
    <col min="7934" max="8184" width="9.140625" style="5"/>
    <col min="8185" max="8185" width="13.7109375" style="5" customWidth="1"/>
    <col min="8186" max="8186" width="14.5703125" style="5" customWidth="1"/>
    <col min="8187" max="8188" width="22.42578125" style="5" customWidth="1"/>
    <col min="8189" max="8189" width="14.5703125" style="5" customWidth="1"/>
    <col min="8190" max="8440" width="9.140625" style="5"/>
    <col min="8441" max="8441" width="13.7109375" style="5" customWidth="1"/>
    <col min="8442" max="8442" width="14.5703125" style="5" customWidth="1"/>
    <col min="8443" max="8444" width="22.42578125" style="5" customWidth="1"/>
    <col min="8445" max="8445" width="14.5703125" style="5" customWidth="1"/>
    <col min="8446" max="8696" width="9.140625" style="5"/>
    <col min="8697" max="8697" width="13.7109375" style="5" customWidth="1"/>
    <col min="8698" max="8698" width="14.5703125" style="5" customWidth="1"/>
    <col min="8699" max="8700" width="22.42578125" style="5" customWidth="1"/>
    <col min="8701" max="8701" width="14.5703125" style="5" customWidth="1"/>
    <col min="8702" max="8952" width="9.140625" style="5"/>
    <col min="8953" max="8953" width="13.7109375" style="5" customWidth="1"/>
    <col min="8954" max="8954" width="14.5703125" style="5" customWidth="1"/>
    <col min="8955" max="8956" width="22.42578125" style="5" customWidth="1"/>
    <col min="8957" max="8957" width="14.5703125" style="5" customWidth="1"/>
    <col min="8958" max="9208" width="9.140625" style="5"/>
    <col min="9209" max="9209" width="13.7109375" style="5" customWidth="1"/>
    <col min="9210" max="9210" width="14.5703125" style="5" customWidth="1"/>
    <col min="9211" max="9212" width="22.42578125" style="5" customWidth="1"/>
    <col min="9213" max="9213" width="14.5703125" style="5" customWidth="1"/>
    <col min="9214" max="9464" width="9.140625" style="5"/>
    <col min="9465" max="9465" width="13.7109375" style="5" customWidth="1"/>
    <col min="9466" max="9466" width="14.5703125" style="5" customWidth="1"/>
    <col min="9467" max="9468" width="22.42578125" style="5" customWidth="1"/>
    <col min="9469" max="9469" width="14.5703125" style="5" customWidth="1"/>
    <col min="9470" max="9720" width="9.140625" style="5"/>
    <col min="9721" max="9721" width="13.7109375" style="5" customWidth="1"/>
    <col min="9722" max="9722" width="14.5703125" style="5" customWidth="1"/>
    <col min="9723" max="9724" width="22.42578125" style="5" customWidth="1"/>
    <col min="9725" max="9725" width="14.5703125" style="5" customWidth="1"/>
    <col min="9726" max="9976" width="9.140625" style="5"/>
    <col min="9977" max="9977" width="13.7109375" style="5" customWidth="1"/>
    <col min="9978" max="9978" width="14.5703125" style="5" customWidth="1"/>
    <col min="9979" max="9980" width="22.42578125" style="5" customWidth="1"/>
    <col min="9981" max="9981" width="14.5703125" style="5" customWidth="1"/>
    <col min="9982" max="10232" width="9.140625" style="5"/>
    <col min="10233" max="10233" width="13.7109375" style="5" customWidth="1"/>
    <col min="10234" max="10234" width="14.5703125" style="5" customWidth="1"/>
    <col min="10235" max="10236" width="22.42578125" style="5" customWidth="1"/>
    <col min="10237" max="10237" width="14.5703125" style="5" customWidth="1"/>
    <col min="10238" max="10488" width="9.140625" style="5"/>
    <col min="10489" max="10489" width="13.7109375" style="5" customWidth="1"/>
    <col min="10490" max="10490" width="14.5703125" style="5" customWidth="1"/>
    <col min="10491" max="10492" width="22.42578125" style="5" customWidth="1"/>
    <col min="10493" max="10493" width="14.5703125" style="5" customWidth="1"/>
    <col min="10494" max="10744" width="9.140625" style="5"/>
    <col min="10745" max="10745" width="13.7109375" style="5" customWidth="1"/>
    <col min="10746" max="10746" width="14.5703125" style="5" customWidth="1"/>
    <col min="10747" max="10748" width="22.42578125" style="5" customWidth="1"/>
    <col min="10749" max="10749" width="14.5703125" style="5" customWidth="1"/>
    <col min="10750" max="11000" width="9.140625" style="5"/>
    <col min="11001" max="11001" width="13.7109375" style="5" customWidth="1"/>
    <col min="11002" max="11002" width="14.5703125" style="5" customWidth="1"/>
    <col min="11003" max="11004" width="22.42578125" style="5" customWidth="1"/>
    <col min="11005" max="11005" width="14.5703125" style="5" customWidth="1"/>
    <col min="11006" max="11256" width="9.140625" style="5"/>
    <col min="11257" max="11257" width="13.7109375" style="5" customWidth="1"/>
    <col min="11258" max="11258" width="14.5703125" style="5" customWidth="1"/>
    <col min="11259" max="11260" width="22.42578125" style="5" customWidth="1"/>
    <col min="11261" max="11261" width="14.5703125" style="5" customWidth="1"/>
    <col min="11262" max="11512" width="9.140625" style="5"/>
    <col min="11513" max="11513" width="13.7109375" style="5" customWidth="1"/>
    <col min="11514" max="11514" width="14.5703125" style="5" customWidth="1"/>
    <col min="11515" max="11516" width="22.42578125" style="5" customWidth="1"/>
    <col min="11517" max="11517" width="14.5703125" style="5" customWidth="1"/>
    <col min="11518" max="11768" width="9.140625" style="5"/>
    <col min="11769" max="11769" width="13.7109375" style="5" customWidth="1"/>
    <col min="11770" max="11770" width="14.5703125" style="5" customWidth="1"/>
    <col min="11771" max="11772" width="22.42578125" style="5" customWidth="1"/>
    <col min="11773" max="11773" width="14.5703125" style="5" customWidth="1"/>
    <col min="11774" max="12024" width="9.140625" style="5"/>
    <col min="12025" max="12025" width="13.7109375" style="5" customWidth="1"/>
    <col min="12026" max="12026" width="14.5703125" style="5" customWidth="1"/>
    <col min="12027" max="12028" width="22.42578125" style="5" customWidth="1"/>
    <col min="12029" max="12029" width="14.5703125" style="5" customWidth="1"/>
    <col min="12030" max="12280" width="9.140625" style="5"/>
    <col min="12281" max="12281" width="13.7109375" style="5" customWidth="1"/>
    <col min="12282" max="12282" width="14.5703125" style="5" customWidth="1"/>
    <col min="12283" max="12284" width="22.42578125" style="5" customWidth="1"/>
    <col min="12285" max="12285" width="14.5703125" style="5" customWidth="1"/>
    <col min="12286" max="12536" width="9.140625" style="5"/>
    <col min="12537" max="12537" width="13.7109375" style="5" customWidth="1"/>
    <col min="12538" max="12538" width="14.5703125" style="5" customWidth="1"/>
    <col min="12539" max="12540" width="22.42578125" style="5" customWidth="1"/>
    <col min="12541" max="12541" width="14.5703125" style="5" customWidth="1"/>
    <col min="12542" max="12792" width="9.140625" style="5"/>
    <col min="12793" max="12793" width="13.7109375" style="5" customWidth="1"/>
    <col min="12794" max="12794" width="14.5703125" style="5" customWidth="1"/>
    <col min="12795" max="12796" width="22.42578125" style="5" customWidth="1"/>
    <col min="12797" max="12797" width="14.5703125" style="5" customWidth="1"/>
    <col min="12798" max="13048" width="9.140625" style="5"/>
    <col min="13049" max="13049" width="13.7109375" style="5" customWidth="1"/>
    <col min="13050" max="13050" width="14.5703125" style="5" customWidth="1"/>
    <col min="13051" max="13052" width="22.42578125" style="5" customWidth="1"/>
    <col min="13053" max="13053" width="14.5703125" style="5" customWidth="1"/>
    <col min="13054" max="13304" width="9.140625" style="5"/>
    <col min="13305" max="13305" width="13.7109375" style="5" customWidth="1"/>
    <col min="13306" max="13306" width="14.5703125" style="5" customWidth="1"/>
    <col min="13307" max="13308" width="22.42578125" style="5" customWidth="1"/>
    <col min="13309" max="13309" width="14.5703125" style="5" customWidth="1"/>
    <col min="13310" max="13560" width="9.140625" style="5"/>
    <col min="13561" max="13561" width="13.7109375" style="5" customWidth="1"/>
    <col min="13562" max="13562" width="14.5703125" style="5" customWidth="1"/>
    <col min="13563" max="13564" width="22.42578125" style="5" customWidth="1"/>
    <col min="13565" max="13565" width="14.5703125" style="5" customWidth="1"/>
    <col min="13566" max="13816" width="9.140625" style="5"/>
    <col min="13817" max="13817" width="13.7109375" style="5" customWidth="1"/>
    <col min="13818" max="13818" width="14.5703125" style="5" customWidth="1"/>
    <col min="13819" max="13820" width="22.42578125" style="5" customWidth="1"/>
    <col min="13821" max="13821" width="14.5703125" style="5" customWidth="1"/>
    <col min="13822" max="14072" width="9.140625" style="5"/>
    <col min="14073" max="14073" width="13.7109375" style="5" customWidth="1"/>
    <col min="14074" max="14074" width="14.5703125" style="5" customWidth="1"/>
    <col min="14075" max="14076" width="22.42578125" style="5" customWidth="1"/>
    <col min="14077" max="14077" width="14.5703125" style="5" customWidth="1"/>
    <col min="14078" max="14328" width="9.140625" style="5"/>
    <col min="14329" max="14329" width="13.7109375" style="5" customWidth="1"/>
    <col min="14330" max="14330" width="14.5703125" style="5" customWidth="1"/>
    <col min="14331" max="14332" width="22.42578125" style="5" customWidth="1"/>
    <col min="14333" max="14333" width="14.5703125" style="5" customWidth="1"/>
    <col min="14334" max="14584" width="9.140625" style="5"/>
    <col min="14585" max="14585" width="13.7109375" style="5" customWidth="1"/>
    <col min="14586" max="14586" width="14.5703125" style="5" customWidth="1"/>
    <col min="14587" max="14588" width="22.42578125" style="5" customWidth="1"/>
    <col min="14589" max="14589" width="14.5703125" style="5" customWidth="1"/>
    <col min="14590" max="14840" width="9.140625" style="5"/>
    <col min="14841" max="14841" width="13.7109375" style="5" customWidth="1"/>
    <col min="14842" max="14842" width="14.5703125" style="5" customWidth="1"/>
    <col min="14843" max="14844" width="22.42578125" style="5" customWidth="1"/>
    <col min="14845" max="14845" width="14.5703125" style="5" customWidth="1"/>
    <col min="14846" max="15096" width="9.140625" style="5"/>
    <col min="15097" max="15097" width="13.7109375" style="5" customWidth="1"/>
    <col min="15098" max="15098" width="14.5703125" style="5" customWidth="1"/>
    <col min="15099" max="15100" width="22.42578125" style="5" customWidth="1"/>
    <col min="15101" max="15101" width="14.5703125" style="5" customWidth="1"/>
    <col min="15102" max="15352" width="9.140625" style="5"/>
    <col min="15353" max="15353" width="13.7109375" style="5" customWidth="1"/>
    <col min="15354" max="15354" width="14.5703125" style="5" customWidth="1"/>
    <col min="15355" max="15356" width="22.42578125" style="5" customWidth="1"/>
    <col min="15357" max="15357" width="14.5703125" style="5" customWidth="1"/>
    <col min="15358" max="15608" width="9.140625" style="5"/>
    <col min="15609" max="15609" width="13.7109375" style="5" customWidth="1"/>
    <col min="15610" max="15610" width="14.5703125" style="5" customWidth="1"/>
    <col min="15611" max="15612" width="22.42578125" style="5" customWidth="1"/>
    <col min="15613" max="15613" width="14.5703125" style="5" customWidth="1"/>
    <col min="15614" max="15864" width="9.140625" style="5"/>
    <col min="15865" max="15865" width="13.7109375" style="5" customWidth="1"/>
    <col min="15866" max="15866" width="14.5703125" style="5" customWidth="1"/>
    <col min="15867" max="15868" width="22.42578125" style="5" customWidth="1"/>
    <col min="15869" max="15869" width="14.5703125" style="5" customWidth="1"/>
    <col min="15870" max="16120" width="9.140625" style="5"/>
    <col min="16121" max="16121" width="13.7109375" style="5" customWidth="1"/>
    <col min="16122" max="16122" width="14.5703125" style="5" customWidth="1"/>
    <col min="16123" max="16124" width="22.42578125" style="5" customWidth="1"/>
    <col min="16125" max="16125" width="14.5703125" style="5" customWidth="1"/>
    <col min="16126" max="16384" width="9.140625" style="5"/>
  </cols>
  <sheetData>
    <row r="1" spans="1:5" s="96" customFormat="1" ht="16.5">
      <c r="A1" s="103" t="s">
        <v>57</v>
      </c>
      <c r="B1" s="416" t="str">
        <f>[0]!Name</f>
        <v>Институт по физика на твърдото тяло (ИФТТ)</v>
      </c>
      <c r="C1" s="416"/>
      <c r="D1" s="416"/>
      <c r="E1" s="416"/>
    </row>
    <row r="2" spans="1:5" s="2" customFormat="1" ht="21.75" customHeight="1"/>
    <row r="3" spans="1:5" s="7" customFormat="1" ht="75" customHeight="1">
      <c r="A3" s="1126" t="s">
        <v>337</v>
      </c>
      <c r="B3" s="1126"/>
      <c r="C3" s="1126"/>
    </row>
    <row r="4" spans="1:5" s="1" customFormat="1" ht="84.75" customHeight="1" thickBot="1">
      <c r="A4" s="110" t="s">
        <v>200</v>
      </c>
      <c r="B4" s="1124" t="s">
        <v>46</v>
      </c>
      <c r="C4" s="1125"/>
    </row>
    <row r="5" spans="1:5" s="1" customFormat="1">
      <c r="A5" s="300"/>
      <c r="B5" s="302" t="s">
        <v>199</v>
      </c>
      <c r="C5" s="302" t="s">
        <v>42</v>
      </c>
    </row>
    <row r="6" spans="1:5" s="12" customFormat="1" ht="14.25">
      <c r="A6" s="277"/>
      <c r="B6" s="278"/>
      <c r="C6" s="361"/>
    </row>
    <row r="7" spans="1:5" s="12" customFormat="1" ht="14.25">
      <c r="A7" s="301"/>
      <c r="B7" s="279"/>
      <c r="C7" s="362"/>
    </row>
    <row r="8" spans="1:5" s="12" customFormat="1" ht="14.25">
      <c r="A8" s="301"/>
      <c r="B8" s="279"/>
      <c r="C8" s="362"/>
    </row>
    <row r="9" spans="1:5" s="12" customFormat="1" ht="14.25">
      <c r="A9" s="301"/>
      <c r="B9" s="279"/>
      <c r="C9" s="362"/>
    </row>
    <row r="10" spans="1:5" s="12" customFormat="1" ht="15">
      <c r="A10" s="301"/>
      <c r="B10" s="363" t="s">
        <v>204</v>
      </c>
      <c r="C10" s="364">
        <f>SUM(C6:C9)</f>
        <v>0</v>
      </c>
    </row>
    <row r="11" spans="1:5" s="12" customFormat="1" ht="15.75" customHeight="1">
      <c r="A11" s="1091" t="s">
        <v>176</v>
      </c>
      <c r="B11" s="1092"/>
      <c r="C11" s="1092"/>
    </row>
  </sheetData>
  <sheetProtection insertRows="0" deleteRows="0"/>
  <mergeCells count="3">
    <mergeCell ref="A11:C11"/>
    <mergeCell ref="B4:C4"/>
    <mergeCell ref="A3:C3"/>
  </mergeCells>
  <printOptions horizontalCentered="1"/>
  <pageMargins left="0.23622047244094499" right="0.23622047244094499" top="0.78740157480314998" bottom="0.55118110236220497" header="0" footer="0"/>
  <pageSetup paperSize="9"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23"/>
  <sheetViews>
    <sheetView showGridLines="0" topLeftCell="A8" zoomScale="80" zoomScaleNormal="80" zoomScalePageLayoutView="70" workbookViewId="0">
      <selection activeCell="A23" sqref="A23:E23"/>
    </sheetView>
  </sheetViews>
  <sheetFormatPr defaultRowHeight="15.75"/>
  <cols>
    <col min="1" max="1" width="45.7109375" style="5" customWidth="1"/>
    <col min="2" max="2" width="41.140625" style="5" customWidth="1"/>
    <col min="3" max="4" width="14.5703125" style="5" customWidth="1"/>
    <col min="5" max="5" width="18.5703125" style="5" customWidth="1"/>
    <col min="6" max="248" width="9.140625" style="5"/>
    <col min="249" max="249" width="13.7109375" style="5" customWidth="1"/>
    <col min="250" max="250" width="14.5703125" style="5" customWidth="1"/>
    <col min="251" max="252" width="22.42578125" style="5" customWidth="1"/>
    <col min="253" max="253" width="14.5703125" style="5" customWidth="1"/>
    <col min="254" max="504" width="9.140625" style="5"/>
    <col min="505" max="505" width="13.7109375" style="5" customWidth="1"/>
    <col min="506" max="506" width="14.5703125" style="5" customWidth="1"/>
    <col min="507" max="508" width="22.42578125" style="5" customWidth="1"/>
    <col min="509" max="509" width="14.5703125" style="5" customWidth="1"/>
    <col min="510" max="760" width="9.140625" style="5"/>
    <col min="761" max="761" width="13.7109375" style="5" customWidth="1"/>
    <col min="762" max="762" width="14.5703125" style="5" customWidth="1"/>
    <col min="763" max="764" width="22.42578125" style="5" customWidth="1"/>
    <col min="765" max="765" width="14.5703125" style="5" customWidth="1"/>
    <col min="766" max="1016" width="9.140625" style="5"/>
    <col min="1017" max="1017" width="13.7109375" style="5" customWidth="1"/>
    <col min="1018" max="1018" width="14.5703125" style="5" customWidth="1"/>
    <col min="1019" max="1020" width="22.42578125" style="5" customWidth="1"/>
    <col min="1021" max="1021" width="14.5703125" style="5" customWidth="1"/>
    <col min="1022" max="1272" width="9.140625" style="5"/>
    <col min="1273" max="1273" width="13.7109375" style="5" customWidth="1"/>
    <col min="1274" max="1274" width="14.5703125" style="5" customWidth="1"/>
    <col min="1275" max="1276" width="22.42578125" style="5" customWidth="1"/>
    <col min="1277" max="1277" width="14.5703125" style="5" customWidth="1"/>
    <col min="1278" max="1528" width="9.140625" style="5"/>
    <col min="1529" max="1529" width="13.7109375" style="5" customWidth="1"/>
    <col min="1530" max="1530" width="14.5703125" style="5" customWidth="1"/>
    <col min="1531" max="1532" width="22.42578125" style="5" customWidth="1"/>
    <col min="1533" max="1533" width="14.5703125" style="5" customWidth="1"/>
    <col min="1534" max="1784" width="9.140625" style="5"/>
    <col min="1785" max="1785" width="13.7109375" style="5" customWidth="1"/>
    <col min="1786" max="1786" width="14.5703125" style="5" customWidth="1"/>
    <col min="1787" max="1788" width="22.42578125" style="5" customWidth="1"/>
    <col min="1789" max="1789" width="14.5703125" style="5" customWidth="1"/>
    <col min="1790" max="2040" width="9.140625" style="5"/>
    <col min="2041" max="2041" width="13.7109375" style="5" customWidth="1"/>
    <col min="2042" max="2042" width="14.5703125" style="5" customWidth="1"/>
    <col min="2043" max="2044" width="22.42578125" style="5" customWidth="1"/>
    <col min="2045" max="2045" width="14.5703125" style="5" customWidth="1"/>
    <col min="2046" max="2296" width="9.140625" style="5"/>
    <col min="2297" max="2297" width="13.7109375" style="5" customWidth="1"/>
    <col min="2298" max="2298" width="14.5703125" style="5" customWidth="1"/>
    <col min="2299" max="2300" width="22.42578125" style="5" customWidth="1"/>
    <col min="2301" max="2301" width="14.5703125" style="5" customWidth="1"/>
    <col min="2302" max="2552" width="9.140625" style="5"/>
    <col min="2553" max="2553" width="13.7109375" style="5" customWidth="1"/>
    <col min="2554" max="2554" width="14.5703125" style="5" customWidth="1"/>
    <col min="2555" max="2556" width="22.42578125" style="5" customWidth="1"/>
    <col min="2557" max="2557" width="14.5703125" style="5" customWidth="1"/>
    <col min="2558" max="2808" width="9.140625" style="5"/>
    <col min="2809" max="2809" width="13.7109375" style="5" customWidth="1"/>
    <col min="2810" max="2810" width="14.5703125" style="5" customWidth="1"/>
    <col min="2811" max="2812" width="22.42578125" style="5" customWidth="1"/>
    <col min="2813" max="2813" width="14.5703125" style="5" customWidth="1"/>
    <col min="2814" max="3064" width="9.140625" style="5"/>
    <col min="3065" max="3065" width="13.7109375" style="5" customWidth="1"/>
    <col min="3066" max="3066" width="14.5703125" style="5" customWidth="1"/>
    <col min="3067" max="3068" width="22.42578125" style="5" customWidth="1"/>
    <col min="3069" max="3069" width="14.5703125" style="5" customWidth="1"/>
    <col min="3070" max="3320" width="9.140625" style="5"/>
    <col min="3321" max="3321" width="13.7109375" style="5" customWidth="1"/>
    <col min="3322" max="3322" width="14.5703125" style="5" customWidth="1"/>
    <col min="3323" max="3324" width="22.42578125" style="5" customWidth="1"/>
    <col min="3325" max="3325" width="14.5703125" style="5" customWidth="1"/>
    <col min="3326" max="3576" width="9.140625" style="5"/>
    <col min="3577" max="3577" width="13.7109375" style="5" customWidth="1"/>
    <col min="3578" max="3578" width="14.5703125" style="5" customWidth="1"/>
    <col min="3579" max="3580" width="22.42578125" style="5" customWidth="1"/>
    <col min="3581" max="3581" width="14.5703125" style="5" customWidth="1"/>
    <col min="3582" max="3832" width="9.140625" style="5"/>
    <col min="3833" max="3833" width="13.7109375" style="5" customWidth="1"/>
    <col min="3834" max="3834" width="14.5703125" style="5" customWidth="1"/>
    <col min="3835" max="3836" width="22.42578125" style="5" customWidth="1"/>
    <col min="3837" max="3837" width="14.5703125" style="5" customWidth="1"/>
    <col min="3838" max="4088" width="9.140625" style="5"/>
    <col min="4089" max="4089" width="13.7109375" style="5" customWidth="1"/>
    <col min="4090" max="4090" width="14.5703125" style="5" customWidth="1"/>
    <col min="4091" max="4092" width="22.42578125" style="5" customWidth="1"/>
    <col min="4093" max="4093" width="14.5703125" style="5" customWidth="1"/>
    <col min="4094" max="4344" width="9.140625" style="5"/>
    <col min="4345" max="4345" width="13.7109375" style="5" customWidth="1"/>
    <col min="4346" max="4346" width="14.5703125" style="5" customWidth="1"/>
    <col min="4347" max="4348" width="22.42578125" style="5" customWidth="1"/>
    <col min="4349" max="4349" width="14.5703125" style="5" customWidth="1"/>
    <col min="4350" max="4600" width="9.140625" style="5"/>
    <col min="4601" max="4601" width="13.7109375" style="5" customWidth="1"/>
    <col min="4602" max="4602" width="14.5703125" style="5" customWidth="1"/>
    <col min="4603" max="4604" width="22.42578125" style="5" customWidth="1"/>
    <col min="4605" max="4605" width="14.5703125" style="5" customWidth="1"/>
    <col min="4606" max="4856" width="9.140625" style="5"/>
    <col min="4857" max="4857" width="13.7109375" style="5" customWidth="1"/>
    <col min="4858" max="4858" width="14.5703125" style="5" customWidth="1"/>
    <col min="4859" max="4860" width="22.42578125" style="5" customWidth="1"/>
    <col min="4861" max="4861" width="14.5703125" style="5" customWidth="1"/>
    <col min="4862" max="5112" width="9.140625" style="5"/>
    <col min="5113" max="5113" width="13.7109375" style="5" customWidth="1"/>
    <col min="5114" max="5114" width="14.5703125" style="5" customWidth="1"/>
    <col min="5115" max="5116" width="22.42578125" style="5" customWidth="1"/>
    <col min="5117" max="5117" width="14.5703125" style="5" customWidth="1"/>
    <col min="5118" max="5368" width="9.140625" style="5"/>
    <col min="5369" max="5369" width="13.7109375" style="5" customWidth="1"/>
    <col min="5370" max="5370" width="14.5703125" style="5" customWidth="1"/>
    <col min="5371" max="5372" width="22.42578125" style="5" customWidth="1"/>
    <col min="5373" max="5373" width="14.5703125" style="5" customWidth="1"/>
    <col min="5374" max="5624" width="9.140625" style="5"/>
    <col min="5625" max="5625" width="13.7109375" style="5" customWidth="1"/>
    <col min="5626" max="5626" width="14.5703125" style="5" customWidth="1"/>
    <col min="5627" max="5628" width="22.42578125" style="5" customWidth="1"/>
    <col min="5629" max="5629" width="14.5703125" style="5" customWidth="1"/>
    <col min="5630" max="5880" width="9.140625" style="5"/>
    <col min="5881" max="5881" width="13.7109375" style="5" customWidth="1"/>
    <col min="5882" max="5882" width="14.5703125" style="5" customWidth="1"/>
    <col min="5883" max="5884" width="22.42578125" style="5" customWidth="1"/>
    <col min="5885" max="5885" width="14.5703125" style="5" customWidth="1"/>
    <col min="5886" max="6136" width="9.140625" style="5"/>
    <col min="6137" max="6137" width="13.7109375" style="5" customWidth="1"/>
    <col min="6138" max="6138" width="14.5703125" style="5" customWidth="1"/>
    <col min="6139" max="6140" width="22.42578125" style="5" customWidth="1"/>
    <col min="6141" max="6141" width="14.5703125" style="5" customWidth="1"/>
    <col min="6142" max="6392" width="9.140625" style="5"/>
    <col min="6393" max="6393" width="13.7109375" style="5" customWidth="1"/>
    <col min="6394" max="6394" width="14.5703125" style="5" customWidth="1"/>
    <col min="6395" max="6396" width="22.42578125" style="5" customWidth="1"/>
    <col min="6397" max="6397" width="14.5703125" style="5" customWidth="1"/>
    <col min="6398" max="6648" width="9.140625" style="5"/>
    <col min="6649" max="6649" width="13.7109375" style="5" customWidth="1"/>
    <col min="6650" max="6650" width="14.5703125" style="5" customWidth="1"/>
    <col min="6651" max="6652" width="22.42578125" style="5" customWidth="1"/>
    <col min="6653" max="6653" width="14.5703125" style="5" customWidth="1"/>
    <col min="6654" max="6904" width="9.140625" style="5"/>
    <col min="6905" max="6905" width="13.7109375" style="5" customWidth="1"/>
    <col min="6906" max="6906" width="14.5703125" style="5" customWidth="1"/>
    <col min="6907" max="6908" width="22.42578125" style="5" customWidth="1"/>
    <col min="6909" max="6909" width="14.5703125" style="5" customWidth="1"/>
    <col min="6910" max="7160" width="9.140625" style="5"/>
    <col min="7161" max="7161" width="13.7109375" style="5" customWidth="1"/>
    <col min="7162" max="7162" width="14.5703125" style="5" customWidth="1"/>
    <col min="7163" max="7164" width="22.42578125" style="5" customWidth="1"/>
    <col min="7165" max="7165" width="14.5703125" style="5" customWidth="1"/>
    <col min="7166" max="7416" width="9.140625" style="5"/>
    <col min="7417" max="7417" width="13.7109375" style="5" customWidth="1"/>
    <col min="7418" max="7418" width="14.5703125" style="5" customWidth="1"/>
    <col min="7419" max="7420" width="22.42578125" style="5" customWidth="1"/>
    <col min="7421" max="7421" width="14.5703125" style="5" customWidth="1"/>
    <col min="7422" max="7672" width="9.140625" style="5"/>
    <col min="7673" max="7673" width="13.7109375" style="5" customWidth="1"/>
    <col min="7674" max="7674" width="14.5703125" style="5" customWidth="1"/>
    <col min="7675" max="7676" width="22.42578125" style="5" customWidth="1"/>
    <col min="7677" max="7677" width="14.5703125" style="5" customWidth="1"/>
    <col min="7678" max="7928" width="9.140625" style="5"/>
    <col min="7929" max="7929" width="13.7109375" style="5" customWidth="1"/>
    <col min="7930" max="7930" width="14.5703125" style="5" customWidth="1"/>
    <col min="7931" max="7932" width="22.42578125" style="5" customWidth="1"/>
    <col min="7933" max="7933" width="14.5703125" style="5" customWidth="1"/>
    <col min="7934" max="8184" width="9.140625" style="5"/>
    <col min="8185" max="8185" width="13.7109375" style="5" customWidth="1"/>
    <col min="8186" max="8186" width="14.5703125" style="5" customWidth="1"/>
    <col min="8187" max="8188" width="22.42578125" style="5" customWidth="1"/>
    <col min="8189" max="8189" width="14.5703125" style="5" customWidth="1"/>
    <col min="8190" max="8440" width="9.140625" style="5"/>
    <col min="8441" max="8441" width="13.7109375" style="5" customWidth="1"/>
    <col min="8442" max="8442" width="14.5703125" style="5" customWidth="1"/>
    <col min="8443" max="8444" width="22.42578125" style="5" customWidth="1"/>
    <col min="8445" max="8445" width="14.5703125" style="5" customWidth="1"/>
    <col min="8446" max="8696" width="9.140625" style="5"/>
    <col min="8697" max="8697" width="13.7109375" style="5" customWidth="1"/>
    <col min="8698" max="8698" width="14.5703125" style="5" customWidth="1"/>
    <col min="8699" max="8700" width="22.42578125" style="5" customWidth="1"/>
    <col min="8701" max="8701" width="14.5703125" style="5" customWidth="1"/>
    <col min="8702" max="8952" width="9.140625" style="5"/>
    <col min="8953" max="8953" width="13.7109375" style="5" customWidth="1"/>
    <col min="8954" max="8954" width="14.5703125" style="5" customWidth="1"/>
    <col min="8955" max="8956" width="22.42578125" style="5" customWidth="1"/>
    <col min="8957" max="8957" width="14.5703125" style="5" customWidth="1"/>
    <col min="8958" max="9208" width="9.140625" style="5"/>
    <col min="9209" max="9209" width="13.7109375" style="5" customWidth="1"/>
    <col min="9210" max="9210" width="14.5703125" style="5" customWidth="1"/>
    <col min="9211" max="9212" width="22.42578125" style="5" customWidth="1"/>
    <col min="9213" max="9213" width="14.5703125" style="5" customWidth="1"/>
    <col min="9214" max="9464" width="9.140625" style="5"/>
    <col min="9465" max="9465" width="13.7109375" style="5" customWidth="1"/>
    <col min="9466" max="9466" width="14.5703125" style="5" customWidth="1"/>
    <col min="9467" max="9468" width="22.42578125" style="5" customWidth="1"/>
    <col min="9469" max="9469" width="14.5703125" style="5" customWidth="1"/>
    <col min="9470" max="9720" width="9.140625" style="5"/>
    <col min="9721" max="9721" width="13.7109375" style="5" customWidth="1"/>
    <col min="9722" max="9722" width="14.5703125" style="5" customWidth="1"/>
    <col min="9723" max="9724" width="22.42578125" style="5" customWidth="1"/>
    <col min="9725" max="9725" width="14.5703125" style="5" customWidth="1"/>
    <col min="9726" max="9976" width="9.140625" style="5"/>
    <col min="9977" max="9977" width="13.7109375" style="5" customWidth="1"/>
    <col min="9978" max="9978" width="14.5703125" style="5" customWidth="1"/>
    <col min="9979" max="9980" width="22.42578125" style="5" customWidth="1"/>
    <col min="9981" max="9981" width="14.5703125" style="5" customWidth="1"/>
    <col min="9982" max="10232" width="9.140625" style="5"/>
    <col min="10233" max="10233" width="13.7109375" style="5" customWidth="1"/>
    <col min="10234" max="10234" width="14.5703125" style="5" customWidth="1"/>
    <col min="10235" max="10236" width="22.42578125" style="5" customWidth="1"/>
    <col min="10237" max="10237" width="14.5703125" style="5" customWidth="1"/>
    <col min="10238" max="10488" width="9.140625" style="5"/>
    <col min="10489" max="10489" width="13.7109375" style="5" customWidth="1"/>
    <col min="10490" max="10490" width="14.5703125" style="5" customWidth="1"/>
    <col min="10491" max="10492" width="22.42578125" style="5" customWidth="1"/>
    <col min="10493" max="10493" width="14.5703125" style="5" customWidth="1"/>
    <col min="10494" max="10744" width="9.140625" style="5"/>
    <col min="10745" max="10745" width="13.7109375" style="5" customWidth="1"/>
    <col min="10746" max="10746" width="14.5703125" style="5" customWidth="1"/>
    <col min="10747" max="10748" width="22.42578125" style="5" customWidth="1"/>
    <col min="10749" max="10749" width="14.5703125" style="5" customWidth="1"/>
    <col min="10750" max="11000" width="9.140625" style="5"/>
    <col min="11001" max="11001" width="13.7109375" style="5" customWidth="1"/>
    <col min="11002" max="11002" width="14.5703125" style="5" customWidth="1"/>
    <col min="11003" max="11004" width="22.42578125" style="5" customWidth="1"/>
    <col min="11005" max="11005" width="14.5703125" style="5" customWidth="1"/>
    <col min="11006" max="11256" width="9.140625" style="5"/>
    <col min="11257" max="11257" width="13.7109375" style="5" customWidth="1"/>
    <col min="11258" max="11258" width="14.5703125" style="5" customWidth="1"/>
    <col min="11259" max="11260" width="22.42578125" style="5" customWidth="1"/>
    <col min="11261" max="11261" width="14.5703125" style="5" customWidth="1"/>
    <col min="11262" max="11512" width="9.140625" style="5"/>
    <col min="11513" max="11513" width="13.7109375" style="5" customWidth="1"/>
    <col min="11514" max="11514" width="14.5703125" style="5" customWidth="1"/>
    <col min="11515" max="11516" width="22.42578125" style="5" customWidth="1"/>
    <col min="11517" max="11517" width="14.5703125" style="5" customWidth="1"/>
    <col min="11518" max="11768" width="9.140625" style="5"/>
    <col min="11769" max="11769" width="13.7109375" style="5" customWidth="1"/>
    <col min="11770" max="11770" width="14.5703125" style="5" customWidth="1"/>
    <col min="11771" max="11772" width="22.42578125" style="5" customWidth="1"/>
    <col min="11773" max="11773" width="14.5703125" style="5" customWidth="1"/>
    <col min="11774" max="12024" width="9.140625" style="5"/>
    <col min="12025" max="12025" width="13.7109375" style="5" customWidth="1"/>
    <col min="12026" max="12026" width="14.5703125" style="5" customWidth="1"/>
    <col min="12027" max="12028" width="22.42578125" style="5" customWidth="1"/>
    <col min="12029" max="12029" width="14.5703125" style="5" customWidth="1"/>
    <col min="12030" max="12280" width="9.140625" style="5"/>
    <col min="12281" max="12281" width="13.7109375" style="5" customWidth="1"/>
    <col min="12282" max="12282" width="14.5703125" style="5" customWidth="1"/>
    <col min="12283" max="12284" width="22.42578125" style="5" customWidth="1"/>
    <col min="12285" max="12285" width="14.5703125" style="5" customWidth="1"/>
    <col min="12286" max="12536" width="9.140625" style="5"/>
    <col min="12537" max="12537" width="13.7109375" style="5" customWidth="1"/>
    <col min="12538" max="12538" width="14.5703125" style="5" customWidth="1"/>
    <col min="12539" max="12540" width="22.42578125" style="5" customWidth="1"/>
    <col min="12541" max="12541" width="14.5703125" style="5" customWidth="1"/>
    <col min="12542" max="12792" width="9.140625" style="5"/>
    <col min="12793" max="12793" width="13.7109375" style="5" customWidth="1"/>
    <col min="12794" max="12794" width="14.5703125" style="5" customWidth="1"/>
    <col min="12795" max="12796" width="22.42578125" style="5" customWidth="1"/>
    <col min="12797" max="12797" width="14.5703125" style="5" customWidth="1"/>
    <col min="12798" max="13048" width="9.140625" style="5"/>
    <col min="13049" max="13049" width="13.7109375" style="5" customWidth="1"/>
    <col min="13050" max="13050" width="14.5703125" style="5" customWidth="1"/>
    <col min="13051" max="13052" width="22.42578125" style="5" customWidth="1"/>
    <col min="13053" max="13053" width="14.5703125" style="5" customWidth="1"/>
    <col min="13054" max="13304" width="9.140625" style="5"/>
    <col min="13305" max="13305" width="13.7109375" style="5" customWidth="1"/>
    <col min="13306" max="13306" width="14.5703125" style="5" customWidth="1"/>
    <col min="13307" max="13308" width="22.42578125" style="5" customWidth="1"/>
    <col min="13309" max="13309" width="14.5703125" style="5" customWidth="1"/>
    <col min="13310" max="13560" width="9.140625" style="5"/>
    <col min="13561" max="13561" width="13.7109375" style="5" customWidth="1"/>
    <col min="13562" max="13562" width="14.5703125" style="5" customWidth="1"/>
    <col min="13563" max="13564" width="22.42578125" style="5" customWidth="1"/>
    <col min="13565" max="13565" width="14.5703125" style="5" customWidth="1"/>
    <col min="13566" max="13816" width="9.140625" style="5"/>
    <col min="13817" max="13817" width="13.7109375" style="5" customWidth="1"/>
    <col min="13818" max="13818" width="14.5703125" style="5" customWidth="1"/>
    <col min="13819" max="13820" width="22.42578125" style="5" customWidth="1"/>
    <col min="13821" max="13821" width="14.5703125" style="5" customWidth="1"/>
    <col min="13822" max="14072" width="9.140625" style="5"/>
    <col min="14073" max="14073" width="13.7109375" style="5" customWidth="1"/>
    <col min="14074" max="14074" width="14.5703125" style="5" customWidth="1"/>
    <col min="14075" max="14076" width="22.42578125" style="5" customWidth="1"/>
    <col min="14077" max="14077" width="14.5703125" style="5" customWidth="1"/>
    <col min="14078" max="14328" width="9.140625" style="5"/>
    <col min="14329" max="14329" width="13.7109375" style="5" customWidth="1"/>
    <col min="14330" max="14330" width="14.5703125" style="5" customWidth="1"/>
    <col min="14331" max="14332" width="22.42578125" style="5" customWidth="1"/>
    <col min="14333" max="14333" width="14.5703125" style="5" customWidth="1"/>
    <col min="14334" max="14584" width="9.140625" style="5"/>
    <col min="14585" max="14585" width="13.7109375" style="5" customWidth="1"/>
    <col min="14586" max="14586" width="14.5703125" style="5" customWidth="1"/>
    <col min="14587" max="14588" width="22.42578125" style="5" customWidth="1"/>
    <col min="14589" max="14589" width="14.5703125" style="5" customWidth="1"/>
    <col min="14590" max="14840" width="9.140625" style="5"/>
    <col min="14841" max="14841" width="13.7109375" style="5" customWidth="1"/>
    <col min="14842" max="14842" width="14.5703125" style="5" customWidth="1"/>
    <col min="14843" max="14844" width="22.42578125" style="5" customWidth="1"/>
    <col min="14845" max="14845" width="14.5703125" style="5" customWidth="1"/>
    <col min="14846" max="15096" width="9.140625" style="5"/>
    <col min="15097" max="15097" width="13.7109375" style="5" customWidth="1"/>
    <col min="15098" max="15098" width="14.5703125" style="5" customWidth="1"/>
    <col min="15099" max="15100" width="22.42578125" style="5" customWidth="1"/>
    <col min="15101" max="15101" width="14.5703125" style="5" customWidth="1"/>
    <col min="15102" max="15352" width="9.140625" style="5"/>
    <col min="15353" max="15353" width="13.7109375" style="5" customWidth="1"/>
    <col min="15354" max="15354" width="14.5703125" style="5" customWidth="1"/>
    <col min="15355" max="15356" width="22.42578125" style="5" customWidth="1"/>
    <col min="15357" max="15357" width="14.5703125" style="5" customWidth="1"/>
    <col min="15358" max="15608" width="9.140625" style="5"/>
    <col min="15609" max="15609" width="13.7109375" style="5" customWidth="1"/>
    <col min="15610" max="15610" width="14.5703125" style="5" customWidth="1"/>
    <col min="15611" max="15612" width="22.42578125" style="5" customWidth="1"/>
    <col min="15613" max="15613" width="14.5703125" style="5" customWidth="1"/>
    <col min="15614" max="15864" width="9.140625" style="5"/>
    <col min="15865" max="15865" width="13.7109375" style="5" customWidth="1"/>
    <col min="15866" max="15866" width="14.5703125" style="5" customWidth="1"/>
    <col min="15867" max="15868" width="22.42578125" style="5" customWidth="1"/>
    <col min="15869" max="15869" width="14.5703125" style="5" customWidth="1"/>
    <col min="15870" max="16120" width="9.140625" style="5"/>
    <col min="16121" max="16121" width="13.7109375" style="5" customWidth="1"/>
    <col min="16122" max="16122" width="14.5703125" style="5" customWidth="1"/>
    <col min="16123" max="16124" width="22.42578125" style="5" customWidth="1"/>
    <col min="16125" max="16125" width="14.5703125" style="5" customWidth="1"/>
    <col min="16126" max="16384" width="9.140625" style="5"/>
  </cols>
  <sheetData>
    <row r="1" spans="1:5" s="96" customFormat="1" ht="16.5">
      <c r="A1" s="314" t="s">
        <v>57</v>
      </c>
      <c r="B1" s="1078" t="str">
        <f>[0]!Name</f>
        <v>Институт по физика на твърдото тяло (ИФТТ)</v>
      </c>
      <c r="C1" s="1078"/>
      <c r="D1" s="1078"/>
      <c r="E1" s="1078"/>
    </row>
    <row r="2" spans="1:5" s="2" customFormat="1" ht="21.75" customHeight="1"/>
    <row r="3" spans="1:5" s="175" customFormat="1" ht="14.25"/>
    <row r="4" spans="1:5" s="148" customFormat="1" ht="36.75" customHeight="1" thickBot="1">
      <c r="A4" s="960" t="s">
        <v>203</v>
      </c>
      <c r="B4" s="960"/>
      <c r="C4" s="960"/>
      <c r="D4" s="960"/>
    </row>
    <row r="5" spans="1:5" s="149" customFormat="1" ht="152.25" customHeight="1" thickTop="1" thickBot="1">
      <c r="A5" s="282" t="s">
        <v>54</v>
      </c>
      <c r="B5" s="283" t="s">
        <v>55</v>
      </c>
      <c r="C5" s="283" t="s">
        <v>338</v>
      </c>
      <c r="D5" s="283" t="s">
        <v>339</v>
      </c>
      <c r="E5" s="365" t="s">
        <v>230</v>
      </c>
    </row>
    <row r="6" spans="1:5" s="149" customFormat="1" ht="16.5" thickBot="1">
      <c r="A6" s="284" t="s">
        <v>83</v>
      </c>
      <c r="B6" s="285" t="s">
        <v>84</v>
      </c>
      <c r="C6" s="286" t="s">
        <v>85</v>
      </c>
      <c r="D6" s="286" t="s">
        <v>86</v>
      </c>
      <c r="E6" s="366" t="s">
        <v>97</v>
      </c>
    </row>
    <row r="7" spans="1:5" s="12" customFormat="1" ht="29.25" thickTop="1">
      <c r="A7" s="272" t="s">
        <v>572</v>
      </c>
      <c r="B7" s="262"/>
      <c r="C7" s="280"/>
      <c r="D7" s="280"/>
      <c r="E7" s="367"/>
    </row>
    <row r="8" spans="1:5" s="12" customFormat="1" ht="42.75">
      <c r="A8" s="272" t="s">
        <v>590</v>
      </c>
      <c r="B8" s="262"/>
      <c r="C8" s="280">
        <v>0</v>
      </c>
      <c r="D8" s="280">
        <v>0</v>
      </c>
      <c r="E8" s="367" t="s">
        <v>591</v>
      </c>
    </row>
    <row r="9" spans="1:5" s="12" customFormat="1" ht="42.75">
      <c r="A9" s="272" t="s">
        <v>592</v>
      </c>
      <c r="B9" s="262"/>
      <c r="C9" s="280">
        <v>0</v>
      </c>
      <c r="D9" s="280">
        <v>0</v>
      </c>
      <c r="E9" s="367" t="s">
        <v>591</v>
      </c>
    </row>
    <row r="10" spans="1:5" s="12" customFormat="1" ht="42.75">
      <c r="A10" s="274" t="s">
        <v>593</v>
      </c>
      <c r="B10" s="265"/>
      <c r="C10" s="281">
        <v>0</v>
      </c>
      <c r="D10" s="281">
        <v>0</v>
      </c>
      <c r="E10" s="368" t="s">
        <v>591</v>
      </c>
    </row>
    <row r="11" spans="1:5" s="12" customFormat="1" ht="48.75" customHeight="1">
      <c r="A11" s="274" t="s">
        <v>594</v>
      </c>
      <c r="B11" s="265"/>
      <c r="C11" s="281">
        <v>0</v>
      </c>
      <c r="D11" s="281">
        <v>0</v>
      </c>
      <c r="E11" s="368" t="s">
        <v>591</v>
      </c>
    </row>
    <row r="12" spans="1:5" ht="28.5" customHeight="1">
      <c r="A12" s="489" t="s">
        <v>595</v>
      </c>
      <c r="B12" s="490"/>
      <c r="C12" s="491"/>
      <c r="D12" s="491"/>
      <c r="E12" s="492" t="s">
        <v>596</v>
      </c>
    </row>
    <row r="13" spans="1:5" ht="43.5">
      <c r="A13" s="489" t="s">
        <v>597</v>
      </c>
      <c r="B13" s="490"/>
      <c r="C13" s="491"/>
      <c r="D13" s="491"/>
      <c r="E13" s="492" t="s">
        <v>598</v>
      </c>
    </row>
    <row r="14" spans="1:5" ht="43.5">
      <c r="A14" s="506" t="s">
        <v>611</v>
      </c>
      <c r="B14" s="501"/>
      <c r="C14" s="508"/>
      <c r="D14" s="508"/>
      <c r="E14" s="510"/>
    </row>
    <row r="15" spans="1:5" ht="29.25">
      <c r="A15" s="507" t="s">
        <v>612</v>
      </c>
      <c r="B15" s="503"/>
      <c r="C15" s="509"/>
      <c r="D15" s="509"/>
      <c r="E15" s="511"/>
    </row>
    <row r="16" spans="1:5">
      <c r="A16" s="507" t="s">
        <v>613</v>
      </c>
      <c r="B16" s="503"/>
      <c r="C16" s="509"/>
      <c r="D16" s="509"/>
      <c r="E16" s="511"/>
    </row>
    <row r="17" spans="1:5">
      <c r="A17" s="514" t="s">
        <v>614</v>
      </c>
      <c r="B17" s="513"/>
      <c r="C17" s="515">
        <v>7</v>
      </c>
      <c r="D17" s="515" t="s">
        <v>615</v>
      </c>
      <c r="E17" s="516" t="s">
        <v>620</v>
      </c>
    </row>
    <row r="18" spans="1:5">
      <c r="A18" s="517" t="s">
        <v>616</v>
      </c>
      <c r="B18" s="518"/>
      <c r="C18" s="519">
        <v>61</v>
      </c>
      <c r="D18" s="519" t="s">
        <v>617</v>
      </c>
      <c r="E18" s="520" t="s">
        <v>618</v>
      </c>
    </row>
    <row r="19" spans="1:5" s="512" customFormat="1" ht="43.5">
      <c r="A19" s="525" t="s">
        <v>619</v>
      </c>
      <c r="B19" s="526"/>
      <c r="C19" s="527"/>
      <c r="D19" s="523"/>
      <c r="E19" s="528"/>
    </row>
    <row r="20" spans="1:5">
      <c r="A20" s="521" t="s">
        <v>629</v>
      </c>
      <c r="B20" s="522"/>
      <c r="C20" s="523" t="s">
        <v>630</v>
      </c>
      <c r="D20" s="523"/>
      <c r="E20" s="524" t="s">
        <v>631</v>
      </c>
    </row>
    <row r="21" spans="1:5">
      <c r="A21" s="525" t="s">
        <v>632</v>
      </c>
      <c r="B21" s="526"/>
      <c r="C21" s="527" t="s">
        <v>630</v>
      </c>
      <c r="D21" s="527"/>
      <c r="E21" s="528" t="s">
        <v>631</v>
      </c>
    </row>
    <row r="22" spans="1:5" ht="29.25">
      <c r="A22" s="525" t="s">
        <v>633</v>
      </c>
      <c r="B22" s="526"/>
      <c r="C22" s="527" t="s">
        <v>634</v>
      </c>
      <c r="D22" s="527"/>
      <c r="E22" s="528" t="s">
        <v>631</v>
      </c>
    </row>
    <row r="23" spans="1:5">
      <c r="A23" s="1091" t="s">
        <v>176</v>
      </c>
      <c r="B23" s="1092"/>
      <c r="C23" s="1092"/>
      <c r="D23" s="1092"/>
      <c r="E23" s="1092"/>
    </row>
  </sheetData>
  <sheetProtection insertRows="0" deleteRows="0"/>
  <mergeCells count="3">
    <mergeCell ref="B1:E1"/>
    <mergeCell ref="A4:D4"/>
    <mergeCell ref="A23:E23"/>
  </mergeCells>
  <printOptions horizontalCentered="1"/>
  <pageMargins left="0.23622047244094499" right="0.23622047244094499" top="0.78740157480314998" bottom="0.55118110236220497" header="0" footer="0"/>
  <pageSetup paperSize="9" scale="65" fitToHeight="0" orientation="landscape" blackAndWhite="1"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6"/>
  <sheetViews>
    <sheetView topLeftCell="K1" workbookViewId="0">
      <selection activeCell="U1" sqref="U1"/>
    </sheetView>
  </sheetViews>
  <sheetFormatPr defaultRowHeight="15"/>
  <cols>
    <col min="1" max="1" width="18.42578125" customWidth="1"/>
    <col min="3" max="3" width="18" customWidth="1"/>
    <col min="5" max="5" width="20.140625" customWidth="1"/>
    <col min="7" max="7" width="12.140625" customWidth="1"/>
    <col min="13" max="13" width="16" customWidth="1"/>
    <col min="15" max="15" width="15.7109375" customWidth="1"/>
    <col min="17" max="17" width="18.5703125" customWidth="1"/>
    <col min="19" max="19" width="24" customWidth="1"/>
  </cols>
  <sheetData>
    <row r="1" spans="1:21">
      <c r="A1" s="383" t="s">
        <v>75</v>
      </c>
      <c r="C1" t="s">
        <v>77</v>
      </c>
      <c r="E1" s="384" t="s">
        <v>236</v>
      </c>
      <c r="G1" t="s">
        <v>39</v>
      </c>
      <c r="I1" t="s">
        <v>127</v>
      </c>
      <c r="K1" t="s">
        <v>242</v>
      </c>
      <c r="M1" s="386" t="s">
        <v>136</v>
      </c>
      <c r="O1" t="s">
        <v>250</v>
      </c>
      <c r="Q1" s="386" t="s">
        <v>151</v>
      </c>
      <c r="S1" s="386" t="s">
        <v>155</v>
      </c>
      <c r="U1" s="432" t="s">
        <v>266</v>
      </c>
    </row>
    <row r="2" spans="1:21">
      <c r="A2" s="383" t="s">
        <v>76</v>
      </c>
      <c r="C2" t="s">
        <v>78</v>
      </c>
      <c r="E2" t="s">
        <v>237</v>
      </c>
      <c r="G2" t="s">
        <v>92</v>
      </c>
      <c r="I2" t="s">
        <v>128</v>
      </c>
      <c r="M2" s="386" t="s">
        <v>137</v>
      </c>
      <c r="O2" t="s">
        <v>251</v>
      </c>
      <c r="Q2" s="386" t="s">
        <v>152</v>
      </c>
      <c r="S2" s="386" t="s">
        <v>156</v>
      </c>
    </row>
    <row r="3" spans="1:21">
      <c r="C3" t="s">
        <v>79</v>
      </c>
      <c r="E3" t="s">
        <v>238</v>
      </c>
      <c r="O3" t="s">
        <v>252</v>
      </c>
      <c r="Q3" s="386" t="s">
        <v>153</v>
      </c>
      <c r="R3" s="386"/>
    </row>
    <row r="4" spans="1:21">
      <c r="C4" t="s">
        <v>80</v>
      </c>
      <c r="O4" t="s">
        <v>253</v>
      </c>
      <c r="Q4" s="386" t="s">
        <v>154</v>
      </c>
      <c r="R4" s="386"/>
    </row>
    <row r="5" spans="1:21">
      <c r="C5" t="s">
        <v>81</v>
      </c>
    </row>
    <row r="6" spans="1:21">
      <c r="C6" t="s">
        <v>82</v>
      </c>
    </row>
  </sheetData>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topLeftCell="A20" zoomScale="60" zoomScaleNormal="60" workbookViewId="0">
      <selection activeCell="E40" sqref="E40"/>
    </sheetView>
  </sheetViews>
  <sheetFormatPr defaultRowHeight="15"/>
  <cols>
    <col min="7" max="7" width="12.140625" customWidth="1"/>
    <col min="10" max="10" width="14.42578125" bestFit="1" customWidth="1"/>
    <col min="14" max="14" width="14" customWidth="1"/>
    <col min="15" max="15" width="12.5703125" customWidth="1"/>
    <col min="17" max="17" width="11.28515625" customWidth="1"/>
    <col min="18" max="18" width="14.7109375" customWidth="1"/>
    <col min="20" max="20" width="12.7109375" customWidth="1"/>
    <col min="21" max="21" width="13.5703125" customWidth="1"/>
    <col min="22" max="22" width="10.140625" bestFit="1" customWidth="1"/>
    <col min="23" max="23" width="11.5703125" bestFit="1" customWidth="1"/>
  </cols>
  <sheetData>
    <row r="1" spans="1:32" ht="18.75">
      <c r="A1" s="457" t="s">
        <v>57</v>
      </c>
      <c r="B1" s="457"/>
      <c r="C1" s="457"/>
      <c r="D1" s="456" t="str">
        <f>[0]!Name</f>
        <v>Институт по физика на твърдото тяло (ИФТТ)</v>
      </c>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row>
    <row r="3" spans="1:32" ht="195" customHeight="1">
      <c r="A3" s="887" t="s">
        <v>349</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row>
    <row r="5" spans="1:32" ht="18">
      <c r="A5" s="942" t="s">
        <v>56</v>
      </c>
      <c r="B5" s="942"/>
      <c r="C5" s="942"/>
      <c r="D5" s="942"/>
      <c r="E5" s="58">
        <f>COUNTA(A12:A22)</f>
        <v>9</v>
      </c>
      <c r="F5" s="888" t="s">
        <v>259</v>
      </c>
      <c r="G5" s="888"/>
      <c r="H5" s="888"/>
      <c r="I5" s="888"/>
      <c r="J5" s="722">
        <f>SUM(W12:W22)</f>
        <v>596682.73</v>
      </c>
      <c r="K5" s="932" t="s">
        <v>260</v>
      </c>
      <c r="L5" s="932"/>
      <c r="M5" s="932"/>
      <c r="N5" s="932"/>
      <c r="O5" s="932"/>
      <c r="P5" s="723">
        <f>SUM(X12:X22)</f>
        <v>0</v>
      </c>
      <c r="Q5" s="888" t="s">
        <v>261</v>
      </c>
      <c r="R5" s="888"/>
      <c r="S5" s="888"/>
      <c r="T5" s="888"/>
      <c r="U5" s="888"/>
      <c r="V5" s="888"/>
      <c r="W5" s="943">
        <f>SUM(Z12:Z22)</f>
        <v>596682.73</v>
      </c>
      <c r="X5" s="943"/>
    </row>
    <row r="6" spans="1:32" ht="16.5" thickBot="1">
      <c r="F6" s="48"/>
    </row>
    <row r="7" spans="1:32" s="49" customFormat="1" ht="126.75" customHeight="1" thickTop="1" thickBot="1">
      <c r="A7" s="889" t="s">
        <v>233</v>
      </c>
      <c r="B7" s="889" t="s">
        <v>231</v>
      </c>
      <c r="C7" s="889" t="s">
        <v>118</v>
      </c>
      <c r="D7" s="896" t="s">
        <v>181</v>
      </c>
      <c r="E7" s="897"/>
      <c r="F7" s="889" t="s">
        <v>91</v>
      </c>
      <c r="G7" s="902" t="s">
        <v>234</v>
      </c>
      <c r="H7" s="889" t="s">
        <v>235</v>
      </c>
      <c r="I7" s="889" t="s">
        <v>119</v>
      </c>
      <c r="J7" s="889" t="s">
        <v>232</v>
      </c>
      <c r="K7" s="907" t="s">
        <v>239</v>
      </c>
      <c r="L7" s="908"/>
      <c r="M7" s="889" t="s">
        <v>296</v>
      </c>
      <c r="N7" s="913" t="s">
        <v>93</v>
      </c>
      <c r="O7" s="913"/>
      <c r="P7" s="913"/>
      <c r="Q7" s="913"/>
      <c r="R7" s="913"/>
      <c r="S7" s="913"/>
      <c r="T7" s="913"/>
      <c r="U7" s="913"/>
      <c r="V7" s="913"/>
      <c r="W7" s="902" t="s">
        <v>269</v>
      </c>
      <c r="X7" s="936" t="s">
        <v>298</v>
      </c>
      <c r="Y7" s="937"/>
      <c r="Z7" s="936" t="s">
        <v>299</v>
      </c>
      <c r="AA7" s="937"/>
      <c r="AB7" s="889" t="s">
        <v>245</v>
      </c>
      <c r="AC7" s="889" t="s">
        <v>94</v>
      </c>
      <c r="AD7" s="917" t="s">
        <v>243</v>
      </c>
      <c r="AE7" s="918"/>
      <c r="AF7" s="919"/>
    </row>
    <row r="8" spans="1:32" s="49" customFormat="1" ht="17.25" customHeight="1" thickTop="1" thickBot="1">
      <c r="A8" s="890"/>
      <c r="B8" s="893"/>
      <c r="C8" s="890"/>
      <c r="D8" s="898"/>
      <c r="E8" s="899"/>
      <c r="F8" s="890"/>
      <c r="G8" s="903"/>
      <c r="H8" s="890"/>
      <c r="I8" s="890"/>
      <c r="J8" s="890"/>
      <c r="K8" s="909"/>
      <c r="L8" s="910"/>
      <c r="M8" s="890"/>
      <c r="N8" s="914" t="s">
        <v>51</v>
      </c>
      <c r="O8" s="914"/>
      <c r="P8" s="914"/>
      <c r="Q8" s="914" t="s">
        <v>52</v>
      </c>
      <c r="R8" s="914"/>
      <c r="S8" s="914"/>
      <c r="T8" s="914" t="s">
        <v>53</v>
      </c>
      <c r="U8" s="914"/>
      <c r="V8" s="914"/>
      <c r="W8" s="903"/>
      <c r="X8" s="938"/>
      <c r="Y8" s="939"/>
      <c r="Z8" s="940"/>
      <c r="AA8" s="941"/>
      <c r="AB8" s="890"/>
      <c r="AC8" s="890"/>
      <c r="AD8" s="920" t="s">
        <v>95</v>
      </c>
      <c r="AE8" s="923" t="s">
        <v>244</v>
      </c>
      <c r="AF8" s="926" t="s">
        <v>96</v>
      </c>
    </row>
    <row r="9" spans="1:32" s="49" customFormat="1" ht="29.25" customHeight="1" thickBot="1">
      <c r="A9" s="891"/>
      <c r="B9" s="894"/>
      <c r="C9" s="891"/>
      <c r="D9" s="900"/>
      <c r="E9" s="901"/>
      <c r="F9" s="891"/>
      <c r="G9" s="903"/>
      <c r="H9" s="891"/>
      <c r="I9" s="891"/>
      <c r="J9" s="891"/>
      <c r="K9" s="911"/>
      <c r="L9" s="912"/>
      <c r="M9" s="891"/>
      <c r="N9" s="915" t="s">
        <v>126</v>
      </c>
      <c r="O9" s="916"/>
      <c r="P9" s="929" t="s">
        <v>121</v>
      </c>
      <c r="Q9" s="915" t="s">
        <v>126</v>
      </c>
      <c r="R9" s="916"/>
      <c r="S9" s="929" t="s">
        <v>121</v>
      </c>
      <c r="T9" s="915" t="s">
        <v>126</v>
      </c>
      <c r="U9" s="916"/>
      <c r="V9" s="929" t="s">
        <v>121</v>
      </c>
      <c r="W9" s="903"/>
      <c r="X9" s="929" t="s">
        <v>121</v>
      </c>
      <c r="Y9" s="905" t="s">
        <v>240</v>
      </c>
      <c r="Z9" s="929" t="s">
        <v>121</v>
      </c>
      <c r="AA9" s="905" t="s">
        <v>241</v>
      </c>
      <c r="AB9" s="891"/>
      <c r="AC9" s="891"/>
      <c r="AD9" s="921"/>
      <c r="AE9" s="924"/>
      <c r="AF9" s="927"/>
    </row>
    <row r="10" spans="1:32" s="49" customFormat="1" ht="178.5" customHeight="1" thickBot="1">
      <c r="A10" s="892"/>
      <c r="B10" s="895"/>
      <c r="C10" s="892"/>
      <c r="D10" s="465" t="s">
        <v>179</v>
      </c>
      <c r="E10" s="465" t="s">
        <v>180</v>
      </c>
      <c r="F10" s="892"/>
      <c r="G10" s="904"/>
      <c r="H10" s="892"/>
      <c r="I10" s="892"/>
      <c r="J10" s="892"/>
      <c r="K10" s="54" t="s">
        <v>48</v>
      </c>
      <c r="L10" s="55" t="s">
        <v>49</v>
      </c>
      <c r="M10" s="892"/>
      <c r="N10" s="56" t="s">
        <v>120</v>
      </c>
      <c r="O10" s="59" t="s">
        <v>122</v>
      </c>
      <c r="P10" s="906"/>
      <c r="Q10" s="56" t="s">
        <v>120</v>
      </c>
      <c r="R10" s="59" t="s">
        <v>122</v>
      </c>
      <c r="S10" s="906"/>
      <c r="T10" s="56" t="s">
        <v>120</v>
      </c>
      <c r="U10" s="59" t="s">
        <v>122</v>
      </c>
      <c r="V10" s="906"/>
      <c r="W10" s="904"/>
      <c r="X10" s="906"/>
      <c r="Y10" s="906"/>
      <c r="Z10" s="906"/>
      <c r="AA10" s="906"/>
      <c r="AB10" s="892"/>
      <c r="AC10" s="892"/>
      <c r="AD10" s="922"/>
      <c r="AE10" s="925"/>
      <c r="AF10" s="928"/>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s="417" customFormat="1" ht="180" customHeight="1" thickTop="1" thickBot="1">
      <c r="A12" s="681" t="s">
        <v>1214</v>
      </c>
      <c r="B12" s="659" t="s">
        <v>242</v>
      </c>
      <c r="C12" s="657" t="s">
        <v>1189</v>
      </c>
      <c r="D12" s="659"/>
      <c r="E12" s="659"/>
      <c r="F12" s="659" t="s">
        <v>1190</v>
      </c>
      <c r="G12" s="659" t="s">
        <v>236</v>
      </c>
      <c r="H12" s="659" t="s">
        <v>798</v>
      </c>
      <c r="I12" s="659" t="s">
        <v>1191</v>
      </c>
      <c r="J12" s="682"/>
      <c r="K12" s="659">
        <v>2014</v>
      </c>
      <c r="L12" s="659">
        <v>2015</v>
      </c>
      <c r="M12" s="659" t="s">
        <v>39</v>
      </c>
      <c r="N12" s="661"/>
      <c r="O12" s="662"/>
      <c r="P12" s="716"/>
      <c r="Q12" s="661"/>
      <c r="R12" s="662"/>
      <c r="S12" s="716"/>
      <c r="T12" s="661"/>
      <c r="U12" s="662"/>
      <c r="V12" s="721">
        <v>36483.599999999999</v>
      </c>
      <c r="W12" s="657">
        <v>36483.599999999999</v>
      </c>
      <c r="X12" s="676"/>
      <c r="Y12" s="677"/>
      <c r="Z12" s="657">
        <v>36483.599999999999</v>
      </c>
      <c r="AA12" s="677"/>
      <c r="AB12" s="659"/>
      <c r="AC12" s="682" t="s">
        <v>1192</v>
      </c>
      <c r="AD12" s="683">
        <v>4</v>
      </c>
      <c r="AE12" s="684">
        <v>2</v>
      </c>
      <c r="AF12" s="685"/>
    </row>
    <row r="13" spans="1:32" s="50" customFormat="1" ht="211.5" customHeight="1" thickTop="1" thickBot="1">
      <c r="A13" s="671" t="s">
        <v>1193</v>
      </c>
      <c r="B13" s="672"/>
      <c r="C13" s="657" t="s">
        <v>1215</v>
      </c>
      <c r="D13" s="659">
        <v>2012</v>
      </c>
      <c r="E13" s="659">
        <v>2012</v>
      </c>
      <c r="F13" s="659"/>
      <c r="G13" s="659" t="s">
        <v>238</v>
      </c>
      <c r="H13" s="659" t="s">
        <v>1194</v>
      </c>
      <c r="I13" s="659" t="s">
        <v>1195</v>
      </c>
      <c r="J13" s="673"/>
      <c r="K13" s="659">
        <v>2013</v>
      </c>
      <c r="L13" s="659">
        <v>2015</v>
      </c>
      <c r="M13" s="659" t="s">
        <v>39</v>
      </c>
      <c r="N13" s="687"/>
      <c r="O13" s="688"/>
      <c r="P13" s="694"/>
      <c r="Q13" s="687"/>
      <c r="R13" s="688"/>
      <c r="S13" s="694"/>
      <c r="T13" s="687"/>
      <c r="U13" s="688"/>
      <c r="V13" s="664">
        <v>0</v>
      </c>
      <c r="W13" s="657"/>
      <c r="X13" s="697"/>
      <c r="Y13" s="699"/>
      <c r="Z13" s="697"/>
      <c r="AA13" s="699"/>
      <c r="AB13" s="672"/>
      <c r="AC13" s="673"/>
      <c r="AD13" s="668"/>
      <c r="AE13" s="669"/>
      <c r="AF13" s="670"/>
    </row>
    <row r="14" spans="1:32" s="2" customFormat="1" ht="78.75" thickTop="1" thickBot="1">
      <c r="A14" s="681" t="s">
        <v>1196</v>
      </c>
      <c r="B14" s="672" t="s">
        <v>242</v>
      </c>
      <c r="C14" s="657" t="s">
        <v>1197</v>
      </c>
      <c r="D14" s="717">
        <v>2014</v>
      </c>
      <c r="E14" s="717">
        <v>2014</v>
      </c>
      <c r="F14" s="659"/>
      <c r="G14" s="659" t="s">
        <v>237</v>
      </c>
      <c r="H14" s="659" t="s">
        <v>1395</v>
      </c>
      <c r="I14" s="718" t="s">
        <v>1198</v>
      </c>
      <c r="J14" s="673" t="s">
        <v>1199</v>
      </c>
      <c r="K14" s="659">
        <v>2014</v>
      </c>
      <c r="L14" s="659">
        <v>2014</v>
      </c>
      <c r="M14" s="659" t="s">
        <v>92</v>
      </c>
      <c r="N14" s="687" t="s">
        <v>1200</v>
      </c>
      <c r="O14" s="688">
        <v>30119</v>
      </c>
      <c r="P14" s="719">
        <v>58907</v>
      </c>
      <c r="Q14" s="687" t="s">
        <v>127</v>
      </c>
      <c r="R14" s="688">
        <v>30119</v>
      </c>
      <c r="S14" s="719">
        <v>58907</v>
      </c>
      <c r="T14" s="687" t="s">
        <v>127</v>
      </c>
      <c r="U14" s="688">
        <v>29326</v>
      </c>
      <c r="V14" s="721">
        <v>57356</v>
      </c>
      <c r="W14" s="657">
        <v>8815</v>
      </c>
      <c r="X14" s="697"/>
      <c r="Y14" s="699"/>
      <c r="Z14" s="1131">
        <v>8815</v>
      </c>
      <c r="AA14" s="1132" t="s">
        <v>1201</v>
      </c>
      <c r="AB14" s="672" t="s">
        <v>1153</v>
      </c>
      <c r="AC14" s="673"/>
      <c r="AD14" s="668">
        <v>6</v>
      </c>
      <c r="AE14" s="669">
        <v>2</v>
      </c>
      <c r="AF14" s="670">
        <v>6</v>
      </c>
    </row>
    <row r="15" spans="1:32" s="2" customFormat="1" ht="117" thickTop="1" thickBot="1">
      <c r="A15" s="530" t="s">
        <v>1202</v>
      </c>
      <c r="B15" s="657"/>
      <c r="C15" s="657" t="s">
        <v>1203</v>
      </c>
      <c r="D15" s="659">
        <v>2012</v>
      </c>
      <c r="E15" s="659">
        <v>2012</v>
      </c>
      <c r="F15" s="659" t="s">
        <v>1204</v>
      </c>
      <c r="G15" s="659" t="s">
        <v>237</v>
      </c>
      <c r="H15" s="659" t="s">
        <v>1205</v>
      </c>
      <c r="I15" s="659" t="s">
        <v>1206</v>
      </c>
      <c r="J15" s="529" t="s">
        <v>1207</v>
      </c>
      <c r="K15" s="659">
        <v>2013</v>
      </c>
      <c r="L15" s="659">
        <v>2016</v>
      </c>
      <c r="M15" s="659" t="s">
        <v>39</v>
      </c>
      <c r="N15" s="700"/>
      <c r="O15" s="701"/>
      <c r="P15" s="702"/>
      <c r="Q15" s="700"/>
      <c r="R15" s="701"/>
      <c r="S15" s="702"/>
      <c r="T15" s="700"/>
      <c r="U15" s="701"/>
      <c r="V15" s="721">
        <v>60000</v>
      </c>
      <c r="W15" s="657"/>
      <c r="X15" s="705"/>
      <c r="Y15" s="706"/>
      <c r="Z15" s="705"/>
      <c r="AA15" s="706"/>
      <c r="AB15" s="657"/>
      <c r="AC15" s="529" t="s">
        <v>1166</v>
      </c>
      <c r="AD15" s="668">
        <v>5</v>
      </c>
      <c r="AE15" s="669" t="s">
        <v>1126</v>
      </c>
      <c r="AF15" s="670" t="s">
        <v>1126</v>
      </c>
    </row>
    <row r="16" spans="1:32" s="2" customFormat="1" ht="168" thickTop="1" thickBot="1">
      <c r="A16" s="530" t="s">
        <v>1208</v>
      </c>
      <c r="B16" s="657" t="s">
        <v>1153</v>
      </c>
      <c r="C16" s="657" t="s">
        <v>1189</v>
      </c>
      <c r="D16" s="659"/>
      <c r="E16" s="659"/>
      <c r="F16" s="659"/>
      <c r="G16" s="659" t="s">
        <v>238</v>
      </c>
      <c r="H16" s="659" t="s">
        <v>1209</v>
      </c>
      <c r="I16" s="659" t="s">
        <v>1210</v>
      </c>
      <c r="J16" s="529"/>
      <c r="K16" s="659">
        <v>2014</v>
      </c>
      <c r="L16" s="659">
        <v>2017</v>
      </c>
      <c r="M16" s="659" t="s">
        <v>39</v>
      </c>
      <c r="N16" s="700"/>
      <c r="O16" s="701"/>
      <c r="P16" s="702"/>
      <c r="Q16" s="700"/>
      <c r="R16" s="701"/>
      <c r="S16" s="702"/>
      <c r="T16" s="700"/>
      <c r="U16" s="701"/>
      <c r="V16" s="721">
        <v>953969</v>
      </c>
      <c r="W16" s="657">
        <v>510898</v>
      </c>
      <c r="X16" s="705"/>
      <c r="Y16" s="706"/>
      <c r="Z16" s="657">
        <v>510898</v>
      </c>
      <c r="AA16" s="706"/>
      <c r="AB16" s="657"/>
      <c r="AC16" s="529"/>
      <c r="AD16" s="668"/>
      <c r="AE16" s="669"/>
      <c r="AF16" s="670"/>
    </row>
    <row r="17" spans="1:32" s="2" customFormat="1" ht="117" thickTop="1" thickBot="1">
      <c r="A17" s="530" t="s">
        <v>1387</v>
      </c>
      <c r="B17" s="657" t="s">
        <v>1153</v>
      </c>
      <c r="C17" s="657" t="s">
        <v>1189</v>
      </c>
      <c r="D17" s="659"/>
      <c r="E17" s="659"/>
      <c r="F17" s="659"/>
      <c r="G17" s="659" t="s">
        <v>238</v>
      </c>
      <c r="H17" s="659" t="s">
        <v>1212</v>
      </c>
      <c r="I17" s="659" t="s">
        <v>1213</v>
      </c>
      <c r="J17" s="529"/>
      <c r="K17" s="659">
        <v>2013</v>
      </c>
      <c r="L17" s="659">
        <v>2016</v>
      </c>
      <c r="M17" s="659" t="s">
        <v>39</v>
      </c>
      <c r="N17" s="700"/>
      <c r="O17" s="701"/>
      <c r="P17" s="702"/>
      <c r="Q17" s="700"/>
      <c r="R17" s="701"/>
      <c r="S17" s="702"/>
      <c r="T17" s="700"/>
      <c r="U17" s="701"/>
      <c r="V17" s="717">
        <v>200000</v>
      </c>
      <c r="W17" s="657">
        <v>28424.47</v>
      </c>
      <c r="X17" s="705"/>
      <c r="Y17" s="706"/>
      <c r="Z17" s="657">
        <v>28424.47</v>
      </c>
      <c r="AA17" s="706"/>
      <c r="AB17" s="657"/>
      <c r="AC17" s="529"/>
      <c r="AD17" s="668"/>
      <c r="AE17" s="669"/>
      <c r="AF17" s="670"/>
    </row>
    <row r="18" spans="1:32" s="2" customFormat="1" ht="172.5" customHeight="1" thickTop="1" thickBot="1">
      <c r="A18" s="1128" t="s">
        <v>1399</v>
      </c>
      <c r="B18" s="389"/>
      <c r="C18" s="203" t="s">
        <v>1388</v>
      </c>
      <c r="D18" s="201"/>
      <c r="E18" s="201"/>
      <c r="F18" s="201"/>
      <c r="G18" s="201" t="s">
        <v>236</v>
      </c>
      <c r="H18" s="201" t="s">
        <v>1389</v>
      </c>
      <c r="I18" s="659" t="s">
        <v>1347</v>
      </c>
      <c r="J18" s="204"/>
      <c r="K18" s="201">
        <v>2013</v>
      </c>
      <c r="L18" s="201">
        <v>2015</v>
      </c>
      <c r="M18" s="201" t="s">
        <v>1146</v>
      </c>
      <c r="N18" s="390"/>
      <c r="O18" s="206"/>
      <c r="P18" s="207"/>
      <c r="Q18" s="390"/>
      <c r="R18" s="206"/>
      <c r="S18" s="207"/>
      <c r="T18" s="390"/>
      <c r="U18" s="206"/>
      <c r="V18" s="834">
        <v>3911.66</v>
      </c>
      <c r="W18" s="429">
        <v>3911.66</v>
      </c>
      <c r="X18" s="208"/>
      <c r="Y18" s="391"/>
      <c r="Z18" s="1129">
        <v>3911.66</v>
      </c>
      <c r="AA18" s="1130" t="s">
        <v>1390</v>
      </c>
      <c r="AB18" s="389"/>
      <c r="AC18" s="204"/>
      <c r="AD18" s="209"/>
      <c r="AE18" s="210"/>
      <c r="AF18" s="211"/>
    </row>
    <row r="19" spans="1:32" s="2" customFormat="1" ht="347.25" customHeight="1" thickTop="1" thickBot="1">
      <c r="A19" s="1127" t="s">
        <v>1398</v>
      </c>
      <c r="B19" s="389"/>
      <c r="C19" s="203" t="s">
        <v>1396</v>
      </c>
      <c r="D19" s="201"/>
      <c r="E19" s="201"/>
      <c r="F19" s="201"/>
      <c r="G19" s="201" t="s">
        <v>236</v>
      </c>
      <c r="H19" s="201" t="s">
        <v>1391</v>
      </c>
      <c r="I19" s="659" t="s">
        <v>1321</v>
      </c>
      <c r="J19" s="204"/>
      <c r="K19" s="201">
        <v>2014</v>
      </c>
      <c r="L19" s="201">
        <v>2016</v>
      </c>
      <c r="M19" s="201" t="s">
        <v>1146</v>
      </c>
      <c r="N19" s="390"/>
      <c r="O19" s="206"/>
      <c r="P19" s="207"/>
      <c r="Q19" s="390"/>
      <c r="R19" s="206"/>
      <c r="S19" s="207"/>
      <c r="T19" s="390"/>
      <c r="U19" s="206"/>
      <c r="V19" s="834">
        <v>5000</v>
      </c>
      <c r="W19" s="429">
        <v>5000</v>
      </c>
      <c r="X19" s="208"/>
      <c r="Y19" s="391"/>
      <c r="Z19" s="1129">
        <v>5000</v>
      </c>
      <c r="AA19" s="1130" t="s">
        <v>1390</v>
      </c>
      <c r="AB19" s="389"/>
      <c r="AC19" s="204"/>
      <c r="AD19" s="209"/>
      <c r="AE19" s="210"/>
      <c r="AF19" s="211"/>
    </row>
    <row r="20" spans="1:32" s="2" customFormat="1" ht="248.25" customHeight="1" thickTop="1" thickBot="1">
      <c r="A20" s="203" t="s">
        <v>1397</v>
      </c>
      <c r="B20" s="389"/>
      <c r="C20" s="389" t="s">
        <v>1396</v>
      </c>
      <c r="D20" s="201"/>
      <c r="E20" s="201"/>
      <c r="F20" s="201"/>
      <c r="G20" s="201" t="s">
        <v>236</v>
      </c>
      <c r="H20" s="201" t="s">
        <v>1392</v>
      </c>
      <c r="I20" s="659" t="s">
        <v>1332</v>
      </c>
      <c r="J20" s="204"/>
      <c r="K20" s="201">
        <v>2014</v>
      </c>
      <c r="L20" s="201">
        <v>2016</v>
      </c>
      <c r="M20" s="201" t="s">
        <v>1146</v>
      </c>
      <c r="N20" s="390"/>
      <c r="O20" s="206"/>
      <c r="P20" s="207"/>
      <c r="Q20" s="390"/>
      <c r="R20" s="206"/>
      <c r="S20" s="207"/>
      <c r="T20" s="390"/>
      <c r="U20" s="206"/>
      <c r="V20" s="834">
        <v>3150</v>
      </c>
      <c r="W20" s="429">
        <v>3150</v>
      </c>
      <c r="X20" s="208"/>
      <c r="Y20" s="391"/>
      <c r="Z20" s="1129">
        <v>3150</v>
      </c>
      <c r="AA20" s="1130" t="s">
        <v>1390</v>
      </c>
      <c r="AB20" s="389"/>
      <c r="AC20" s="204"/>
      <c r="AD20" s="209"/>
      <c r="AE20" s="210"/>
      <c r="AF20" s="211"/>
    </row>
    <row r="21" spans="1:32" s="2" customFormat="1" ht="17.25" thickTop="1" thickBot="1">
      <c r="A21" s="203"/>
      <c r="B21" s="389"/>
      <c r="C21" s="389"/>
      <c r="D21" s="201"/>
      <c r="E21" s="201"/>
      <c r="F21" s="201"/>
      <c r="G21" s="201"/>
      <c r="H21" s="201"/>
      <c r="I21" s="201"/>
      <c r="J21" s="204"/>
      <c r="K21" s="201"/>
      <c r="L21" s="201"/>
      <c r="M21" s="201"/>
      <c r="N21" s="390"/>
      <c r="O21" s="206"/>
      <c r="P21" s="207"/>
      <c r="Q21" s="390"/>
      <c r="R21" s="206"/>
      <c r="S21" s="207"/>
      <c r="T21" s="390"/>
      <c r="U21" s="206"/>
      <c r="V21" s="429"/>
      <c r="W21" s="389"/>
      <c r="X21" s="208"/>
      <c r="Y21" s="391"/>
      <c r="Z21" s="208"/>
      <c r="AA21" s="391"/>
      <c r="AB21" s="389"/>
      <c r="AC21" s="204"/>
      <c r="AD21" s="209"/>
      <c r="AE21" s="210"/>
      <c r="AF21" s="211"/>
    </row>
    <row r="22" spans="1:32" ht="15.75" thickTop="1">
      <c r="A22" s="203"/>
      <c r="B22" s="389"/>
      <c r="C22" s="389"/>
      <c r="D22" s="201"/>
      <c r="E22" s="201"/>
      <c r="F22" s="201"/>
      <c r="G22" s="201"/>
      <c r="H22" s="201"/>
      <c r="I22" s="201"/>
      <c r="J22" s="204"/>
      <c r="K22" s="201"/>
      <c r="L22" s="201"/>
      <c r="M22" s="201"/>
      <c r="N22" s="390"/>
      <c r="O22" s="206"/>
      <c r="P22" s="207"/>
      <c r="Q22" s="390"/>
      <c r="R22" s="206"/>
      <c r="S22" s="207"/>
      <c r="T22" s="390"/>
      <c r="U22" s="206"/>
      <c r="V22" s="429"/>
      <c r="W22" s="389"/>
      <c r="X22" s="208"/>
      <c r="Y22" s="391"/>
      <c r="Z22" s="208"/>
      <c r="AA22" s="391"/>
      <c r="AB22" s="389"/>
      <c r="AC22" s="204"/>
      <c r="AD22" s="209"/>
      <c r="AE22" s="210"/>
      <c r="AF22" s="211"/>
    </row>
    <row r="23" spans="1:32">
      <c r="A23" s="930" t="s">
        <v>176</v>
      </c>
      <c r="B23" s="931"/>
      <c r="C23" s="931"/>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row>
  </sheetData>
  <mergeCells count="41">
    <mergeCell ref="W5:X5"/>
    <mergeCell ref="G7:G10"/>
    <mergeCell ref="A7:A10"/>
    <mergeCell ref="B7:B10"/>
    <mergeCell ref="C7:C10"/>
    <mergeCell ref="D7:E9"/>
    <mergeCell ref="F7:F10"/>
    <mergeCell ref="Y9:Y10"/>
    <mergeCell ref="H7:H10"/>
    <mergeCell ref="I7:I10"/>
    <mergeCell ref="J7:J10"/>
    <mergeCell ref="K7:L9"/>
    <mergeCell ref="M7:M10"/>
    <mergeCell ref="N7:V7"/>
    <mergeCell ref="N8:P8"/>
    <mergeCell ref="Q8:S8"/>
    <mergeCell ref="T8:V8"/>
    <mergeCell ref="N9:O9"/>
    <mergeCell ref="Z7:AA8"/>
    <mergeCell ref="AB7:AB10"/>
    <mergeCell ref="AC7:AC10"/>
    <mergeCell ref="AD7:AF7"/>
    <mergeCell ref="AD8:AD10"/>
    <mergeCell ref="AE8:AE10"/>
    <mergeCell ref="AF8:AF10"/>
    <mergeCell ref="A23:AF23"/>
    <mergeCell ref="Z9:Z10"/>
    <mergeCell ref="AA9:AA10"/>
    <mergeCell ref="A3:AF3"/>
    <mergeCell ref="K5:O5"/>
    <mergeCell ref="Q5:V5"/>
    <mergeCell ref="F5:I5"/>
    <mergeCell ref="A5:D5"/>
    <mergeCell ref="P9:P10"/>
    <mergeCell ref="Q9:R9"/>
    <mergeCell ref="S9:S10"/>
    <mergeCell ref="T9:U9"/>
    <mergeCell ref="V9:V10"/>
    <mergeCell ref="X9:X10"/>
    <mergeCell ref="W7:W10"/>
    <mergeCell ref="X7:Y8"/>
  </mergeCells>
  <conditionalFormatting sqref="A7:A11">
    <cfRule type="duplicateValues" dxfId="450" priority="39"/>
  </conditionalFormatting>
  <conditionalFormatting sqref="K21:K22">
    <cfRule type="expression" dxfId="449" priority="38">
      <formula>AND(COUNTBLANK($A21)=0,COUNTBLANK($K21)=1)</formula>
    </cfRule>
  </conditionalFormatting>
  <conditionalFormatting sqref="L21:L22">
    <cfRule type="expression" dxfId="448" priority="37">
      <formula>AND(COUNTBLANK($A21)=0,COUNTBLANK($L21)=1)</formula>
    </cfRule>
  </conditionalFormatting>
  <conditionalFormatting sqref="G20:G22">
    <cfRule type="expression" dxfId="447" priority="35">
      <formula>AND(COUNTBLANK($A20)=0,COUNTBLANK($G20)=1)</formula>
    </cfRule>
  </conditionalFormatting>
  <conditionalFormatting sqref="H20:H22">
    <cfRule type="expression" dxfId="446" priority="34">
      <formula>AND(COUNTBLANK($A20)=0,COUNTBLANK($H20)=1)</formula>
    </cfRule>
  </conditionalFormatting>
  <conditionalFormatting sqref="I21:I22">
    <cfRule type="expression" dxfId="445" priority="33">
      <formula>AND(COUNTBLANK($A21)=0,COUNTBLANK($I21)=1)</formula>
    </cfRule>
  </conditionalFormatting>
  <conditionalFormatting sqref="M21:M22">
    <cfRule type="expression" dxfId="444" priority="30">
      <formula>AND(COUNTBLANK($A21)=0,COUNTBLANK($M21)=1)</formula>
    </cfRule>
  </conditionalFormatting>
  <conditionalFormatting sqref="V20:W20 V21:V22">
    <cfRule type="expression" dxfId="443" priority="29">
      <formula>AND(COUNTBLANK($A20)=0,COUNTBLANK($V20)=1)</formula>
    </cfRule>
  </conditionalFormatting>
  <conditionalFormatting sqref="V12:V16">
    <cfRule type="expression" dxfId="442" priority="21">
      <formula>AND(COUNTBLANK($A12)=0,COUNTBLANK($V12)=1)</formula>
    </cfRule>
  </conditionalFormatting>
  <conditionalFormatting sqref="K12:K17">
    <cfRule type="expression" dxfId="441" priority="28">
      <formula>AND(COUNTBLANK($A12)=0,COUNTBLANK($K12)=1)</formula>
    </cfRule>
  </conditionalFormatting>
  <conditionalFormatting sqref="L12:L17">
    <cfRule type="expression" dxfId="440" priority="27">
      <formula>AND(COUNTBLANK($A12)=0,COUNTBLANK($L12)=1)</formula>
    </cfRule>
  </conditionalFormatting>
  <conditionalFormatting sqref="A12:A17">
    <cfRule type="duplicateValues" dxfId="439" priority="26"/>
  </conditionalFormatting>
  <conditionalFormatting sqref="G12:G17">
    <cfRule type="expression" dxfId="438" priority="25">
      <formula>AND(COUNTBLANK($A12)=0,COUNTBLANK($G12)=1)</formula>
    </cfRule>
  </conditionalFormatting>
  <conditionalFormatting sqref="H12:H17">
    <cfRule type="expression" dxfId="437" priority="24">
      <formula>AND(COUNTBLANK($A12)=0,COUNTBLANK($H12)=1)</formula>
    </cfRule>
  </conditionalFormatting>
  <conditionalFormatting sqref="I12:I17">
    <cfRule type="expression" dxfId="436" priority="23">
      <formula>AND(COUNTBLANK($A12)=0,COUNTBLANK($I12)=1)</formula>
    </cfRule>
  </conditionalFormatting>
  <conditionalFormatting sqref="M12:M17">
    <cfRule type="expression" dxfId="435" priority="22">
      <formula>AND(COUNTBLANK($A12)=0,COUNTBLANK($M12)=1)</formula>
    </cfRule>
  </conditionalFormatting>
  <conditionalFormatting sqref="A20 C18:C19">
    <cfRule type="duplicateValues" dxfId="434" priority="18"/>
  </conditionalFormatting>
  <conditionalFormatting sqref="K20">
    <cfRule type="expression" dxfId="433" priority="8">
      <formula>AND(COUNTBLANK($A20)=0,COUNTBLANK($K20)=1)</formula>
    </cfRule>
  </conditionalFormatting>
  <conditionalFormatting sqref="L20">
    <cfRule type="expression" dxfId="432" priority="7">
      <formula>AND(COUNTBLANK($A20)=0,COUNTBLANK($L20)=1)</formula>
    </cfRule>
  </conditionalFormatting>
  <conditionalFormatting sqref="K20">
    <cfRule type="expression" dxfId="431" priority="6">
      <formula>AND(COUNTBLANK($A20)=0,COUNTBLANK($K20)=1)</formula>
    </cfRule>
  </conditionalFormatting>
  <conditionalFormatting sqref="L20">
    <cfRule type="expression" dxfId="430" priority="5">
      <formula>AND(COUNTBLANK($A20)=0,COUNTBLANK($L20)=1)</formula>
    </cfRule>
  </conditionalFormatting>
  <conditionalFormatting sqref="M20">
    <cfRule type="expression" dxfId="429" priority="4">
      <formula>AND(COUNTBLANK($A20)=0,COUNTBLANK($M20)=1)</formula>
    </cfRule>
  </conditionalFormatting>
  <conditionalFormatting sqref="I20">
    <cfRule type="expression" dxfId="428" priority="3">
      <formula>AND(COUNTBLANK($A20)=0,COUNTBLANK($I20)=1)</formula>
    </cfRule>
  </conditionalFormatting>
  <conditionalFormatting sqref="V17">
    <cfRule type="expression" dxfId="427" priority="1">
      <formula>AND(COUNTBLANK($A17)=0,COUNTBLANK($V17)=1)</formula>
    </cfRule>
  </conditionalFormatting>
  <conditionalFormatting sqref="K18:K19">
    <cfRule type="expression" dxfId="426" priority="197">
      <formula>AND(COUNTBLANK($C18)=0,COUNTBLANK($K18)=1)</formula>
    </cfRule>
  </conditionalFormatting>
  <conditionalFormatting sqref="L18:L19">
    <cfRule type="expression" dxfId="425" priority="199">
      <formula>AND(COUNTBLANK($C18)=0,COUNTBLANK($L18)=1)</formula>
    </cfRule>
  </conditionalFormatting>
  <conditionalFormatting sqref="G18:G19">
    <cfRule type="expression" dxfId="424" priority="203">
      <formula>AND(COUNTBLANK($C18)=0,COUNTBLANK($G18)=1)</formula>
    </cfRule>
  </conditionalFormatting>
  <conditionalFormatting sqref="H18:H19">
    <cfRule type="expression" dxfId="423" priority="205">
      <formula>AND(COUNTBLANK($C18)=0,COUNTBLANK($H18)=1)</formula>
    </cfRule>
  </conditionalFormatting>
  <conditionalFormatting sqref="M18:M19">
    <cfRule type="expression" dxfId="422" priority="211">
      <formula>AND(COUNTBLANK($C18)=0,COUNTBLANK($M18)=1)</formula>
    </cfRule>
  </conditionalFormatting>
  <conditionalFormatting sqref="V18:W19">
    <cfRule type="expression" dxfId="421" priority="213">
      <formula>AND(COUNTBLANK($C18)=0,COUNTBLANK($V18)=1)</formula>
    </cfRule>
  </conditionalFormatting>
  <conditionalFormatting sqref="I18:I19">
    <cfRule type="expression" dxfId="420" priority="216">
      <formula>AND(COUNTBLANK($C18)=0,COUNTBLANK($I18)=1)</formula>
    </cfRule>
  </conditionalFormatting>
  <conditionalFormatting sqref="A21:A22">
    <cfRule type="duplicateValues" dxfId="0" priority="221"/>
  </conditionalFormatting>
  <dataValidations count="8">
    <dataValidation type="whole" operator="lessThanOrEqual" allowBlank="1" showInputMessage="1" showErrorMessage="1" error="Въведете година с четири цифри" promptTitle="Въведете година" prompt="гггг" sqref="K12:K22">
      <formula1>2014</formula1>
    </dataValidation>
    <dataValidation type="whole" operator="greaterThanOrEqual" allowBlank="1" showInputMessage="1" showErrorMessage="1" error="Въведете година с четири цифри" promptTitle="Въведете година" prompt="ГГГГ" sqref="L12:L22">
      <formula1>2010</formula1>
    </dataValidation>
    <dataValidation type="list" operator="equal" allowBlank="1" showDropDown="1" showInputMessage="1" showErrorMessage="1" error="Можете да въведете само &quot;Да&quot;, ако проектът е за съфинансиране на друг проект." sqref="B12:B22">
      <formula1>Да</formula1>
    </dataValidation>
    <dataValidation type="whole" allowBlank="1" showInputMessage="1" showErrorMessage="1" error="Въведете годината с четири цифри" sqref="D12:E22">
      <formula1>1900</formula1>
      <formula2>2012</formula2>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22">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22">
      <formula1>Текущ</formula1>
    </dataValidation>
    <dataValidation type="list" allowBlank="1" showInputMessage="1" showErrorMessage="1" promptTitle="Въведете едно от:" prompt="EUR_x000a_USD" sqref="T12:T22 N12:N22 Q12:Q22">
      <formula1>валута</formula1>
    </dataValidation>
    <dataValidation type="list" operator="equal" allowBlank="1" showDropDown="1" showInputMessage="1" showErrorMessage="1" error="Можете да въведета само &quot;Да&quot;, ако проектът е с екологична насоченост" sqref="AB12:AB22">
      <formula1>Да</formula1>
    </dataValidation>
  </dataValidations>
  <pageMargins left="0.7" right="0.7" top="0.75" bottom="0.75" header="0.3" footer="0.3"/>
  <pageSetup paperSize="9" scale="39"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topLeftCell="A12" zoomScale="60" zoomScaleNormal="60" workbookViewId="0">
      <selection activeCell="Z4" sqref="Z4"/>
    </sheetView>
  </sheetViews>
  <sheetFormatPr defaultRowHeight="15"/>
  <cols>
    <col min="22" max="22" width="11.7109375" bestFit="1" customWidth="1"/>
    <col min="26" max="26" width="10.140625" bestFit="1" customWidth="1"/>
  </cols>
  <sheetData>
    <row r="1" spans="1:32" ht="18.75">
      <c r="A1" s="457" t="s">
        <v>57</v>
      </c>
      <c r="B1" s="457"/>
      <c r="C1" s="457"/>
      <c r="D1" s="457"/>
      <c r="E1" s="457"/>
      <c r="F1" s="456" t="str">
        <f>[0]!Name</f>
        <v>Институт по физика на твърдото тяло (ИФТТ)</v>
      </c>
      <c r="G1" s="456"/>
      <c r="H1" s="456"/>
      <c r="I1" s="456"/>
      <c r="J1" s="456"/>
      <c r="K1" s="456"/>
      <c r="L1" s="456"/>
      <c r="M1" s="456"/>
      <c r="N1" s="456"/>
      <c r="O1" s="456"/>
      <c r="P1" s="456"/>
      <c r="Q1" s="456"/>
      <c r="R1" s="456"/>
      <c r="S1" s="456"/>
      <c r="T1" s="456"/>
      <c r="U1" s="456"/>
      <c r="V1" s="456"/>
      <c r="W1" s="456"/>
      <c r="X1" s="456"/>
      <c r="Y1" s="456"/>
      <c r="Z1" s="456"/>
      <c r="AA1" s="456"/>
      <c r="AB1" s="456"/>
      <c r="AC1" s="456"/>
    </row>
    <row r="2" spans="1:32" ht="15.75">
      <c r="F2" s="57"/>
    </row>
    <row r="3" spans="1:32" ht="211.5" customHeight="1">
      <c r="A3" s="887" t="s">
        <v>350</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row>
    <row r="4" spans="1:32" ht="15.75">
      <c r="F4" s="2"/>
      <c r="G4" s="2"/>
      <c r="H4" s="2"/>
      <c r="I4" s="2"/>
      <c r="J4" s="2"/>
    </row>
    <row r="5" spans="1:32" s="459" customFormat="1" ht="18">
      <c r="A5" s="942" t="s">
        <v>56</v>
      </c>
      <c r="B5" s="942"/>
      <c r="C5" s="942"/>
      <c r="D5" s="942"/>
      <c r="E5" s="58">
        <f>COUNTA(A12:A15)</f>
        <v>2</v>
      </c>
      <c r="F5" s="888" t="s">
        <v>259</v>
      </c>
      <c r="G5" s="888"/>
      <c r="H5" s="888"/>
      <c r="I5" s="888"/>
      <c r="J5" s="722">
        <f>SUM(W12:W15)</f>
        <v>0</v>
      </c>
      <c r="K5" s="932" t="s">
        <v>260</v>
      </c>
      <c r="L5" s="932"/>
      <c r="M5" s="932"/>
      <c r="N5" s="932"/>
      <c r="O5" s="932"/>
      <c r="P5" s="723">
        <f>SUM(X12:X15)</f>
        <v>0</v>
      </c>
      <c r="Q5" s="888" t="s">
        <v>261</v>
      </c>
      <c r="R5" s="888"/>
      <c r="S5" s="888"/>
      <c r="T5" s="888"/>
      <c r="U5" s="888"/>
      <c r="V5" s="888"/>
      <c r="W5" s="943">
        <f>SUM(Z12:Z15)</f>
        <v>603368</v>
      </c>
      <c r="X5" s="943"/>
    </row>
    <row r="6" spans="1:32" s="459" customFormat="1" ht="16.5" thickBot="1">
      <c r="F6" s="48"/>
    </row>
    <row r="7" spans="1:32" s="49" customFormat="1" ht="126.75" customHeight="1" thickTop="1" thickBot="1">
      <c r="A7" s="889" t="s">
        <v>233</v>
      </c>
      <c r="B7" s="889" t="s">
        <v>231</v>
      </c>
      <c r="C7" s="889" t="s">
        <v>118</v>
      </c>
      <c r="D7" s="896" t="s">
        <v>181</v>
      </c>
      <c r="E7" s="897"/>
      <c r="F7" s="889" t="s">
        <v>91</v>
      </c>
      <c r="G7" s="902" t="s">
        <v>234</v>
      </c>
      <c r="H7" s="889" t="s">
        <v>235</v>
      </c>
      <c r="I7" s="889" t="s">
        <v>119</v>
      </c>
      <c r="J7" s="889" t="s">
        <v>232</v>
      </c>
      <c r="K7" s="907" t="s">
        <v>239</v>
      </c>
      <c r="L7" s="908"/>
      <c r="M7" s="889" t="s">
        <v>296</v>
      </c>
      <c r="N7" s="913" t="s">
        <v>93</v>
      </c>
      <c r="O7" s="913"/>
      <c r="P7" s="913"/>
      <c r="Q7" s="913"/>
      <c r="R7" s="913"/>
      <c r="S7" s="913"/>
      <c r="T7" s="913"/>
      <c r="U7" s="913"/>
      <c r="V7" s="913"/>
      <c r="W7" s="902" t="s">
        <v>269</v>
      </c>
      <c r="X7" s="936" t="s">
        <v>298</v>
      </c>
      <c r="Y7" s="937"/>
      <c r="Z7" s="936" t="s">
        <v>299</v>
      </c>
      <c r="AA7" s="937"/>
      <c r="AB7" s="889" t="s">
        <v>245</v>
      </c>
      <c r="AC7" s="889" t="s">
        <v>94</v>
      </c>
      <c r="AD7" s="917" t="s">
        <v>243</v>
      </c>
      <c r="AE7" s="918"/>
      <c r="AF7" s="919"/>
    </row>
    <row r="8" spans="1:32" s="49" customFormat="1" ht="17.25" customHeight="1" thickTop="1" thickBot="1">
      <c r="A8" s="890"/>
      <c r="B8" s="893"/>
      <c r="C8" s="890"/>
      <c r="D8" s="898"/>
      <c r="E8" s="899"/>
      <c r="F8" s="890"/>
      <c r="G8" s="903"/>
      <c r="H8" s="890"/>
      <c r="I8" s="890"/>
      <c r="J8" s="890"/>
      <c r="K8" s="909"/>
      <c r="L8" s="910"/>
      <c r="M8" s="890"/>
      <c r="N8" s="914" t="s">
        <v>51</v>
      </c>
      <c r="O8" s="914"/>
      <c r="P8" s="914"/>
      <c r="Q8" s="914" t="s">
        <v>52</v>
      </c>
      <c r="R8" s="914"/>
      <c r="S8" s="914"/>
      <c r="T8" s="914" t="s">
        <v>53</v>
      </c>
      <c r="U8" s="914"/>
      <c r="V8" s="914"/>
      <c r="W8" s="903"/>
      <c r="X8" s="938"/>
      <c r="Y8" s="939"/>
      <c r="Z8" s="940"/>
      <c r="AA8" s="941"/>
      <c r="AB8" s="890"/>
      <c r="AC8" s="890"/>
      <c r="AD8" s="920" t="s">
        <v>95</v>
      </c>
      <c r="AE8" s="923" t="s">
        <v>244</v>
      </c>
      <c r="AF8" s="926" t="s">
        <v>96</v>
      </c>
    </row>
    <row r="9" spans="1:32" s="49" customFormat="1" ht="29.25" customHeight="1" thickBot="1">
      <c r="A9" s="891"/>
      <c r="B9" s="894"/>
      <c r="C9" s="891"/>
      <c r="D9" s="900"/>
      <c r="E9" s="901"/>
      <c r="F9" s="891"/>
      <c r="G9" s="903"/>
      <c r="H9" s="891"/>
      <c r="I9" s="891"/>
      <c r="J9" s="891"/>
      <c r="K9" s="911"/>
      <c r="L9" s="912"/>
      <c r="M9" s="891"/>
      <c r="N9" s="915" t="s">
        <v>126</v>
      </c>
      <c r="O9" s="916"/>
      <c r="P9" s="929" t="s">
        <v>121</v>
      </c>
      <c r="Q9" s="915" t="s">
        <v>126</v>
      </c>
      <c r="R9" s="916"/>
      <c r="S9" s="929" t="s">
        <v>121</v>
      </c>
      <c r="T9" s="915" t="s">
        <v>126</v>
      </c>
      <c r="U9" s="916"/>
      <c r="V9" s="929" t="s">
        <v>121</v>
      </c>
      <c r="W9" s="903"/>
      <c r="X9" s="929" t="s">
        <v>121</v>
      </c>
      <c r="Y9" s="905" t="s">
        <v>240</v>
      </c>
      <c r="Z9" s="929" t="s">
        <v>121</v>
      </c>
      <c r="AA9" s="905" t="s">
        <v>241</v>
      </c>
      <c r="AB9" s="891"/>
      <c r="AC9" s="891"/>
      <c r="AD9" s="921"/>
      <c r="AE9" s="924"/>
      <c r="AF9" s="927"/>
    </row>
    <row r="10" spans="1:32" s="49" customFormat="1" ht="178.5" customHeight="1" thickBot="1">
      <c r="A10" s="892"/>
      <c r="B10" s="895"/>
      <c r="C10" s="892"/>
      <c r="D10" s="465" t="s">
        <v>179</v>
      </c>
      <c r="E10" s="465" t="s">
        <v>180</v>
      </c>
      <c r="F10" s="892"/>
      <c r="G10" s="904"/>
      <c r="H10" s="892"/>
      <c r="I10" s="892"/>
      <c r="J10" s="892"/>
      <c r="K10" s="54" t="s">
        <v>48</v>
      </c>
      <c r="L10" s="55" t="s">
        <v>49</v>
      </c>
      <c r="M10" s="892"/>
      <c r="N10" s="56" t="s">
        <v>120</v>
      </c>
      <c r="O10" s="59" t="s">
        <v>122</v>
      </c>
      <c r="P10" s="906"/>
      <c r="Q10" s="56" t="s">
        <v>120</v>
      </c>
      <c r="R10" s="59" t="s">
        <v>122</v>
      </c>
      <c r="S10" s="906"/>
      <c r="T10" s="56" t="s">
        <v>120</v>
      </c>
      <c r="U10" s="59" t="s">
        <v>122</v>
      </c>
      <c r="V10" s="906"/>
      <c r="W10" s="904"/>
      <c r="X10" s="906"/>
      <c r="Y10" s="906"/>
      <c r="Z10" s="906"/>
      <c r="AA10" s="906"/>
      <c r="AB10" s="892"/>
      <c r="AC10" s="892"/>
      <c r="AD10" s="922"/>
      <c r="AE10" s="925"/>
      <c r="AF10" s="928"/>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s="417" customFormat="1" ht="248.25" customHeight="1" thickTop="1" thickBot="1">
      <c r="A12" s="681" t="s">
        <v>1216</v>
      </c>
      <c r="B12" s="659"/>
      <c r="C12" s="657" t="s">
        <v>1217</v>
      </c>
      <c r="D12" s="659"/>
      <c r="E12" s="659"/>
      <c r="F12" s="659" t="s">
        <v>1218</v>
      </c>
      <c r="G12" s="659" t="s">
        <v>236</v>
      </c>
      <c r="H12" s="659" t="s">
        <v>1219</v>
      </c>
      <c r="I12" s="659" t="s">
        <v>1220</v>
      </c>
      <c r="J12" s="682" t="s">
        <v>1221</v>
      </c>
      <c r="K12" s="659">
        <v>2013</v>
      </c>
      <c r="L12" s="659">
        <v>2015</v>
      </c>
      <c r="M12" s="659" t="s">
        <v>39</v>
      </c>
      <c r="N12" s="661"/>
      <c r="O12" s="662"/>
      <c r="P12" s="716"/>
      <c r="Q12" s="661"/>
      <c r="R12" s="662"/>
      <c r="S12" s="716"/>
      <c r="T12" s="661"/>
      <c r="U12" s="662"/>
      <c r="V12" s="721">
        <v>1884651.85</v>
      </c>
      <c r="W12" s="657"/>
      <c r="X12" s="676"/>
      <c r="Y12" s="677"/>
      <c r="Z12" s="836">
        <v>320670</v>
      </c>
      <c r="AA12" s="677" t="s">
        <v>1393</v>
      </c>
      <c r="AB12" s="659"/>
      <c r="AC12" s="682"/>
      <c r="AD12" s="683"/>
      <c r="AE12" s="684"/>
      <c r="AF12" s="685"/>
    </row>
    <row r="13" spans="1:32" s="50" customFormat="1" ht="132.75" customHeight="1" thickTop="1" thickBot="1">
      <c r="A13" s="681" t="s">
        <v>1216</v>
      </c>
      <c r="B13" s="659" t="s">
        <v>1153</v>
      </c>
      <c r="C13" s="657"/>
      <c r="D13" s="659"/>
      <c r="E13" s="659"/>
      <c r="F13" s="659" t="s">
        <v>1218</v>
      </c>
      <c r="G13" s="659" t="s">
        <v>236</v>
      </c>
      <c r="H13" s="659" t="s">
        <v>1219</v>
      </c>
      <c r="I13" s="659" t="s">
        <v>1220</v>
      </c>
      <c r="J13" s="682" t="s">
        <v>1221</v>
      </c>
      <c r="K13" s="659">
        <v>2013</v>
      </c>
      <c r="L13" s="659">
        <v>2015</v>
      </c>
      <c r="M13" s="659" t="s">
        <v>39</v>
      </c>
      <c r="N13" s="661"/>
      <c r="O13" s="662"/>
      <c r="P13" s="716"/>
      <c r="Q13" s="661"/>
      <c r="R13" s="662"/>
      <c r="S13" s="716"/>
      <c r="T13" s="661"/>
      <c r="U13" s="662"/>
      <c r="V13" s="721">
        <v>1884651.85</v>
      </c>
      <c r="W13" s="657"/>
      <c r="X13" s="676"/>
      <c r="Y13" s="677"/>
      <c r="Z13" s="674">
        <v>282698</v>
      </c>
      <c r="AA13" s="677" t="s">
        <v>1223</v>
      </c>
      <c r="AB13" s="659"/>
      <c r="AC13" s="682"/>
      <c r="AD13" s="683"/>
      <c r="AE13" s="684"/>
      <c r="AF13" s="685"/>
    </row>
    <row r="14" spans="1:32" s="2" customFormat="1" ht="17.25" thickTop="1" thickBot="1">
      <c r="A14" s="373"/>
      <c r="B14" s="374"/>
      <c r="C14" s="389"/>
      <c r="D14" s="201"/>
      <c r="E14" s="201"/>
      <c r="F14" s="201"/>
      <c r="G14" s="201"/>
      <c r="H14" s="201"/>
      <c r="I14" s="201"/>
      <c r="J14" s="375"/>
      <c r="K14" s="201"/>
      <c r="L14" s="201"/>
      <c r="M14" s="201"/>
      <c r="N14" s="377"/>
      <c r="O14" s="378"/>
      <c r="P14" s="379"/>
      <c r="Q14" s="377"/>
      <c r="R14" s="378"/>
      <c r="S14" s="379"/>
      <c r="T14" s="377"/>
      <c r="U14" s="378"/>
      <c r="V14" s="429"/>
      <c r="W14" s="389"/>
      <c r="X14" s="380"/>
      <c r="Y14" s="388"/>
      <c r="Z14" s="380"/>
      <c r="AA14" s="388"/>
      <c r="AB14" s="374"/>
      <c r="AC14" s="375"/>
      <c r="AD14" s="209"/>
      <c r="AE14" s="210"/>
      <c r="AF14" s="211"/>
    </row>
    <row r="15" spans="1:32" s="459" customFormat="1" ht="21" customHeight="1" thickTop="1">
      <c r="A15" s="203"/>
      <c r="B15" s="389"/>
      <c r="C15" s="389"/>
      <c r="D15" s="201"/>
      <c r="E15" s="201"/>
      <c r="F15" s="201"/>
      <c r="G15" s="201"/>
      <c r="H15" s="201"/>
      <c r="I15" s="201"/>
      <c r="J15" s="204"/>
      <c r="K15" s="201"/>
      <c r="L15" s="201"/>
      <c r="M15" s="201"/>
      <c r="N15" s="390"/>
      <c r="O15" s="206"/>
      <c r="P15" s="207"/>
      <c r="Q15" s="390"/>
      <c r="R15" s="206"/>
      <c r="S15" s="207"/>
      <c r="T15" s="390"/>
      <c r="U15" s="206"/>
      <c r="V15" s="429"/>
      <c r="W15" s="389"/>
      <c r="X15" s="208"/>
      <c r="Y15" s="391"/>
      <c r="Z15" s="208"/>
      <c r="AA15" s="391"/>
      <c r="AB15" s="389"/>
      <c r="AC15" s="204"/>
      <c r="AD15" s="209"/>
      <c r="AE15" s="210"/>
      <c r="AF15" s="211"/>
    </row>
    <row r="16" spans="1:32">
      <c r="A16" s="930" t="s">
        <v>176</v>
      </c>
      <c r="B16" s="931"/>
      <c r="C16" s="931"/>
      <c r="D16" s="931"/>
      <c r="E16" s="931"/>
      <c r="F16" s="931"/>
      <c r="G16" s="931"/>
      <c r="H16" s="931"/>
      <c r="I16" s="931"/>
      <c r="J16" s="931"/>
      <c r="K16" s="931"/>
      <c r="L16" s="931"/>
      <c r="M16" s="931"/>
      <c r="N16" s="931"/>
      <c r="O16" s="931"/>
      <c r="P16" s="931"/>
      <c r="Q16" s="931"/>
      <c r="R16" s="931"/>
      <c r="S16" s="931"/>
      <c r="T16" s="931"/>
      <c r="U16" s="931"/>
      <c r="V16" s="931"/>
      <c r="W16" s="931"/>
      <c r="X16" s="931"/>
      <c r="Y16" s="931"/>
      <c r="Z16" s="931"/>
      <c r="AA16" s="931"/>
      <c r="AB16" s="931"/>
      <c r="AC16" s="931"/>
      <c r="AD16" s="931"/>
      <c r="AE16" s="931"/>
      <c r="AF16" s="931"/>
    </row>
  </sheetData>
  <mergeCells count="41">
    <mergeCell ref="W5:X5"/>
    <mergeCell ref="M7:M10"/>
    <mergeCell ref="A3:AF3"/>
    <mergeCell ref="A5:D5"/>
    <mergeCell ref="F5:I5"/>
    <mergeCell ref="K5:O5"/>
    <mergeCell ref="Q5:V5"/>
    <mergeCell ref="A7:A10"/>
    <mergeCell ref="B7:B10"/>
    <mergeCell ref="C7:C10"/>
    <mergeCell ref="D7:E9"/>
    <mergeCell ref="F7:F10"/>
    <mergeCell ref="G7:G10"/>
    <mergeCell ref="H7:H10"/>
    <mergeCell ref="I7:I10"/>
    <mergeCell ref="J7:J10"/>
    <mergeCell ref="K7:L9"/>
    <mergeCell ref="AC7:AC10"/>
    <mergeCell ref="S9:S10"/>
    <mergeCell ref="T9:U9"/>
    <mergeCell ref="V9:V10"/>
    <mergeCell ref="X9:X10"/>
    <mergeCell ref="Y9:Y10"/>
    <mergeCell ref="Z9:Z10"/>
    <mergeCell ref="AA9:AA10"/>
    <mergeCell ref="A16:AF16"/>
    <mergeCell ref="AD7:AF7"/>
    <mergeCell ref="N8:P8"/>
    <mergeCell ref="Q8:S8"/>
    <mergeCell ref="T8:V8"/>
    <mergeCell ref="AD8:AD10"/>
    <mergeCell ref="AE8:AE10"/>
    <mergeCell ref="AF8:AF10"/>
    <mergeCell ref="N9:O9"/>
    <mergeCell ref="P9:P10"/>
    <mergeCell ref="Q9:R9"/>
    <mergeCell ref="N7:V7"/>
    <mergeCell ref="W7:W10"/>
    <mergeCell ref="X7:Y8"/>
    <mergeCell ref="Z7:AA8"/>
    <mergeCell ref="AB7:AB10"/>
  </mergeCells>
  <conditionalFormatting sqref="A7:A11">
    <cfRule type="duplicateValues" dxfId="419" priority="31"/>
  </conditionalFormatting>
  <conditionalFormatting sqref="K14:K15">
    <cfRule type="expression" dxfId="418" priority="30">
      <formula>AND(COUNTBLANK($A14)=0,COUNTBLANK($K14)=1)</formula>
    </cfRule>
  </conditionalFormatting>
  <conditionalFormatting sqref="L14:L15">
    <cfRule type="expression" dxfId="417" priority="29">
      <formula>AND(COUNTBLANK($A14)=0,COUNTBLANK($L14)=1)</formula>
    </cfRule>
  </conditionalFormatting>
  <conditionalFormatting sqref="G14:G15">
    <cfRule type="expression" dxfId="416" priority="27">
      <formula>AND(COUNTBLANK($A14)=0,COUNTBLANK($G14)=1)</formula>
    </cfRule>
  </conditionalFormatting>
  <conditionalFormatting sqref="H14:H15">
    <cfRule type="expression" dxfId="415" priority="26">
      <formula>AND(COUNTBLANK($A14)=0,COUNTBLANK($H14)=1)</formula>
    </cfRule>
  </conditionalFormatting>
  <conditionalFormatting sqref="I14:I15">
    <cfRule type="expression" dxfId="414" priority="25">
      <formula>AND(COUNTBLANK($A14)=0,COUNTBLANK($I14)=1)</formula>
    </cfRule>
  </conditionalFormatting>
  <conditionalFormatting sqref="M14:M15">
    <cfRule type="expression" dxfId="413" priority="22">
      <formula>AND(COUNTBLANK($A14)=0,COUNTBLANK($M14)=1)</formula>
    </cfRule>
  </conditionalFormatting>
  <conditionalFormatting sqref="V14:V15">
    <cfRule type="expression" dxfId="412" priority="21">
      <formula>AND(COUNTBLANK($A14)=0,COUNTBLANK($V14)=1)</formula>
    </cfRule>
  </conditionalFormatting>
  <conditionalFormatting sqref="V12">
    <cfRule type="expression" dxfId="411" priority="11">
      <formula>AND(COUNTBLANK($A12)=0,COUNTBLANK($V12)=1)</formula>
    </cfRule>
  </conditionalFormatting>
  <conditionalFormatting sqref="K12">
    <cfRule type="expression" dxfId="410" priority="20">
      <formula>AND(COUNTBLANK($A12)=0,COUNTBLANK($K12)=1)</formula>
    </cfRule>
  </conditionalFormatting>
  <conditionalFormatting sqref="L12">
    <cfRule type="expression" dxfId="409" priority="19">
      <formula>AND(COUNTBLANK($A12)=0,COUNTBLANK($L12)=1)</formula>
    </cfRule>
  </conditionalFormatting>
  <conditionalFormatting sqref="A12">
    <cfRule type="duplicateValues" dxfId="408" priority="18"/>
  </conditionalFormatting>
  <conditionalFormatting sqref="G12">
    <cfRule type="expression" dxfId="407" priority="17">
      <formula>AND(COUNTBLANK($A12)=0,COUNTBLANK($G12)=1)</formula>
    </cfRule>
  </conditionalFormatting>
  <conditionalFormatting sqref="H12">
    <cfRule type="expression" dxfId="406" priority="16">
      <formula>AND(COUNTBLANK($A12)=0,COUNTBLANK($H12)=1)</formula>
    </cfRule>
  </conditionalFormatting>
  <conditionalFormatting sqref="I12">
    <cfRule type="expression" dxfId="405" priority="15">
      <formula>AND(COUNTBLANK($A12)=0,COUNTBLANK($I12)=1)</formula>
    </cfRule>
  </conditionalFormatting>
  <conditionalFormatting sqref="K12">
    <cfRule type="expression" dxfId="404" priority="14">
      <formula>AND(COUNTBLANK($A12)=0,COUNTBLANK($K12)=1)</formula>
    </cfRule>
  </conditionalFormatting>
  <conditionalFormatting sqref="L12">
    <cfRule type="expression" dxfId="403" priority="13">
      <formula>AND(COUNTBLANK($A12)=0,COUNTBLANK($L12)=1)</formula>
    </cfRule>
  </conditionalFormatting>
  <conditionalFormatting sqref="M12">
    <cfRule type="expression" dxfId="402" priority="12">
      <formula>AND(COUNTBLANK($A12)=0,COUNTBLANK($M12)=1)</formula>
    </cfRule>
  </conditionalFormatting>
  <conditionalFormatting sqref="A14:A15">
    <cfRule type="duplicateValues" dxfId="401" priority="153"/>
  </conditionalFormatting>
  <conditionalFormatting sqref="V13">
    <cfRule type="expression" dxfId="400" priority="1">
      <formula>AND(COUNTBLANK($A13)=0,COUNTBLANK($V13)=1)</formula>
    </cfRule>
  </conditionalFormatting>
  <conditionalFormatting sqref="K13">
    <cfRule type="expression" dxfId="399" priority="10">
      <formula>AND(COUNTBLANK($A13)=0,COUNTBLANK($K13)=1)</formula>
    </cfRule>
  </conditionalFormatting>
  <conditionalFormatting sqref="L13">
    <cfRule type="expression" dxfId="398" priority="9">
      <formula>AND(COUNTBLANK($A13)=0,COUNTBLANK($L13)=1)</formula>
    </cfRule>
  </conditionalFormatting>
  <conditionalFormatting sqref="A13">
    <cfRule type="duplicateValues" dxfId="397" priority="8"/>
  </conditionalFormatting>
  <conditionalFormatting sqref="G13">
    <cfRule type="expression" dxfId="396" priority="7">
      <formula>AND(COUNTBLANK($A13)=0,COUNTBLANK($G13)=1)</formula>
    </cfRule>
  </conditionalFormatting>
  <conditionalFormatting sqref="H13">
    <cfRule type="expression" dxfId="395" priority="6">
      <formula>AND(COUNTBLANK($A13)=0,COUNTBLANK($H13)=1)</formula>
    </cfRule>
  </conditionalFormatting>
  <conditionalFormatting sqref="I13">
    <cfRule type="expression" dxfId="394" priority="5">
      <formula>AND(COUNTBLANK($A13)=0,COUNTBLANK($I13)=1)</formula>
    </cfRule>
  </conditionalFormatting>
  <conditionalFormatting sqref="K13">
    <cfRule type="expression" dxfId="393" priority="4">
      <formula>AND(COUNTBLANK($A13)=0,COUNTBLANK($K13)=1)</formula>
    </cfRule>
  </conditionalFormatting>
  <conditionalFormatting sqref="L13">
    <cfRule type="expression" dxfId="392" priority="3">
      <formula>AND(COUNTBLANK($A13)=0,COUNTBLANK($L13)=1)</formula>
    </cfRule>
  </conditionalFormatting>
  <conditionalFormatting sqref="M13">
    <cfRule type="expression" dxfId="391" priority="2">
      <formula>AND(COUNTBLANK($A13)=0,COUNTBLANK($M13)=1)</formula>
    </cfRule>
  </conditionalFormatting>
  <dataValidations count="8">
    <dataValidation type="whole" operator="greaterThanOrEqual" allowBlank="1" showInputMessage="1" showErrorMessage="1" error="Въведете година с четири цифри" promptTitle="Въведете година" prompt="ГГГГ" sqref="L12:L15">
      <formula1>2010</formula1>
    </dataValidation>
    <dataValidation type="whole" operator="lessThanOrEqual" allowBlank="1" showInputMessage="1" showErrorMessage="1" error="Въведете година с четири цифри" promptTitle="Въведете година" prompt="гггг" sqref="K12:K15">
      <formula1>2014</formula1>
    </dataValidation>
    <dataValidation type="list" operator="equal" allowBlank="1" showDropDown="1" showInputMessage="1" showErrorMessage="1" error="Можете да въведете само &quot;Да&quot;, ако проектът е за съфинансиране на друг проект." sqref="B12:B15">
      <formula1>Да</formula1>
    </dataValidation>
    <dataValidation type="whole" allowBlank="1" showInputMessage="1" showErrorMessage="1" error="Въведете годината с четири цифри" sqref="D12:E15">
      <formula1>1900</formula1>
      <formula2>2012</formula2>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15">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15">
      <formula1>Текущ</formula1>
    </dataValidation>
    <dataValidation type="list" allowBlank="1" showInputMessage="1" showErrorMessage="1" promptTitle="Въведете едно от:" prompt="EUR_x000a_USD" sqref="T12:T15 N12:N15 Q12:Q15">
      <formula1>валута</formula1>
    </dataValidation>
    <dataValidation type="list" operator="equal" allowBlank="1" showDropDown="1" showInputMessage="1" showErrorMessage="1" error="Можете да въведета само &quot;Да&quot;, ако проектът е с екологична насоченост" sqref="AB12:AB15">
      <formula1>Да</formula1>
    </dataValidation>
  </dataValidations>
  <pageMargins left="0.7" right="0.7" top="0.75" bottom="0.75" header="0.3" footer="0.3"/>
  <pageSetup paperSize="9" scale="44"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3"/>
  <sheetViews>
    <sheetView topLeftCell="A4" zoomScale="50" zoomScaleNormal="50" workbookViewId="0">
      <selection activeCell="A24" sqref="A24"/>
    </sheetView>
  </sheetViews>
  <sheetFormatPr defaultRowHeight="15"/>
  <sheetData>
    <row r="1" spans="1:32" ht="18.75">
      <c r="A1" s="457" t="s">
        <v>57</v>
      </c>
      <c r="B1" s="457"/>
      <c r="C1" s="457"/>
      <c r="D1" s="457"/>
      <c r="E1" s="457"/>
      <c r="F1" s="456" t="str">
        <f>[0]!Name</f>
        <v>Институт по физика на твърдото тяло (ИФТТ)</v>
      </c>
      <c r="G1" s="456"/>
      <c r="H1" s="456"/>
      <c r="I1" s="456"/>
      <c r="J1" s="456"/>
      <c r="K1" s="456"/>
      <c r="L1" s="456"/>
      <c r="M1" s="456"/>
      <c r="N1" s="456"/>
      <c r="O1" s="456"/>
      <c r="P1" s="456"/>
      <c r="Q1" s="456"/>
      <c r="R1" s="456"/>
      <c r="S1" s="456"/>
      <c r="T1" s="456"/>
      <c r="U1" s="456"/>
      <c r="V1" s="456"/>
      <c r="W1" s="456"/>
    </row>
    <row r="2" spans="1:32" ht="15.75">
      <c r="F2" s="57"/>
    </row>
    <row r="3" spans="1:32" ht="238.5" customHeight="1">
      <c r="A3" s="887" t="s">
        <v>351</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row>
    <row r="4" spans="1:32" ht="15.75">
      <c r="F4" s="2"/>
      <c r="G4" s="2"/>
      <c r="H4" s="2"/>
      <c r="I4" s="2"/>
      <c r="J4" s="2"/>
    </row>
    <row r="5" spans="1:32" s="459" customFormat="1" ht="18">
      <c r="A5" s="942" t="s">
        <v>56</v>
      </c>
      <c r="B5" s="942"/>
      <c r="C5" s="942"/>
      <c r="D5" s="942"/>
      <c r="E5" s="58">
        <f>COUNTA(A12:A31)</f>
        <v>0</v>
      </c>
      <c r="F5" s="888" t="s">
        <v>259</v>
      </c>
      <c r="G5" s="888"/>
      <c r="H5" s="888"/>
      <c r="I5" s="888"/>
      <c r="J5" s="426">
        <f>SUM(W12:W31)</f>
        <v>0</v>
      </c>
      <c r="K5" s="932" t="s">
        <v>260</v>
      </c>
      <c r="L5" s="932"/>
      <c r="M5" s="932"/>
      <c r="N5" s="932"/>
      <c r="O5" s="932"/>
      <c r="P5" s="466">
        <f>SUM(X12:X31)</f>
        <v>0</v>
      </c>
      <c r="Q5" s="888" t="s">
        <v>261</v>
      </c>
      <c r="R5" s="888"/>
      <c r="S5" s="888"/>
      <c r="T5" s="888"/>
      <c r="U5" s="888"/>
      <c r="V5" s="888"/>
      <c r="W5" s="426">
        <f>SUM(Z12:Z31)</f>
        <v>0</v>
      </c>
    </row>
    <row r="6" spans="1:32" ht="16.5" thickBot="1">
      <c r="A6" s="459"/>
      <c r="B6" s="459"/>
      <c r="C6" s="459"/>
      <c r="D6" s="459"/>
      <c r="E6" s="459"/>
      <c r="F6" s="48"/>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row>
    <row r="7" spans="1:32" s="49" customFormat="1" ht="126.7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row>
    <row r="8" spans="1:32" s="49" customFormat="1" ht="17.25" customHeight="1"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row>
    <row r="9" spans="1:32" s="49" customFormat="1" ht="29.25" customHeight="1"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row>
    <row r="10" spans="1:32" s="49" customFormat="1" ht="178.5" customHeight="1" thickBot="1">
      <c r="A10" s="904"/>
      <c r="B10" s="904"/>
      <c r="C10" s="904"/>
      <c r="D10" s="465" t="s">
        <v>179</v>
      </c>
      <c r="E10" s="465"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ht="16.5" thickTop="1" thickBot="1">
      <c r="A12" s="194"/>
      <c r="B12" s="392"/>
      <c r="C12" s="195"/>
      <c r="D12" s="395"/>
      <c r="E12" s="307"/>
      <c r="F12" s="196"/>
      <c r="G12" s="201"/>
      <c r="H12" s="201"/>
      <c r="I12" s="201"/>
      <c r="J12" s="195"/>
      <c r="K12" s="201"/>
      <c r="L12" s="201"/>
      <c r="M12" s="201"/>
      <c r="N12" s="401"/>
      <c r="O12" s="402"/>
      <c r="P12" s="403"/>
      <c r="Q12" s="401"/>
      <c r="R12" s="402"/>
      <c r="S12" s="403"/>
      <c r="T12" s="401"/>
      <c r="U12" s="402"/>
      <c r="V12" s="429"/>
      <c r="W12" s="200"/>
      <c r="X12" s="200"/>
      <c r="Y12" s="387"/>
      <c r="Z12" s="200"/>
      <c r="AA12" s="387"/>
      <c r="AB12" s="201"/>
      <c r="AC12" s="195"/>
      <c r="AD12" s="419"/>
      <c r="AE12" s="420"/>
      <c r="AF12" s="202"/>
    </row>
    <row r="13" spans="1:32" ht="16.5" thickTop="1" thickBot="1">
      <c r="A13" s="373"/>
      <c r="B13" s="393"/>
      <c r="C13" s="195"/>
      <c r="D13" s="396"/>
      <c r="E13" s="396"/>
      <c r="F13" s="376"/>
      <c r="G13" s="201"/>
      <c r="H13" s="201"/>
      <c r="I13" s="201"/>
      <c r="J13" s="375"/>
      <c r="K13" s="201"/>
      <c r="L13" s="201"/>
      <c r="M13" s="201"/>
      <c r="N13" s="404"/>
      <c r="O13" s="405"/>
      <c r="P13" s="406"/>
      <c r="Q13" s="404"/>
      <c r="R13" s="405"/>
      <c r="S13" s="406"/>
      <c r="T13" s="404"/>
      <c r="U13" s="405"/>
      <c r="V13" s="429"/>
      <c r="W13" s="380"/>
      <c r="X13" s="380"/>
      <c r="Y13" s="388"/>
      <c r="Z13" s="380"/>
      <c r="AA13" s="388"/>
      <c r="AB13" s="374"/>
      <c r="AC13" s="375"/>
      <c r="AD13" s="209"/>
      <c r="AE13" s="210"/>
      <c r="AF13" s="211"/>
    </row>
    <row r="14" spans="1:32" ht="16.5" thickTop="1" thickBot="1">
      <c r="A14" s="203"/>
      <c r="B14" s="394"/>
      <c r="C14" s="195"/>
      <c r="D14" s="308"/>
      <c r="E14" s="308"/>
      <c r="F14" s="205"/>
      <c r="G14" s="201"/>
      <c r="H14" s="201"/>
      <c r="I14" s="201"/>
      <c r="J14" s="204"/>
      <c r="K14" s="201"/>
      <c r="L14" s="201"/>
      <c r="M14" s="201"/>
      <c r="N14" s="407"/>
      <c r="O14" s="408"/>
      <c r="P14" s="409"/>
      <c r="Q14" s="407"/>
      <c r="R14" s="408"/>
      <c r="S14" s="409"/>
      <c r="T14" s="407"/>
      <c r="U14" s="408"/>
      <c r="V14" s="429"/>
      <c r="W14" s="208"/>
      <c r="X14" s="208"/>
      <c r="Y14" s="391"/>
      <c r="Z14" s="208"/>
      <c r="AA14" s="391"/>
      <c r="AB14" s="389"/>
      <c r="AC14" s="204"/>
      <c r="AD14" s="209"/>
      <c r="AE14" s="210"/>
      <c r="AF14" s="211"/>
    </row>
    <row r="15" spans="1:32" ht="16.5" thickTop="1" thickBot="1">
      <c r="A15" s="203"/>
      <c r="B15" s="394"/>
      <c r="C15" s="195"/>
      <c r="D15" s="308"/>
      <c r="E15" s="308"/>
      <c r="F15" s="205"/>
      <c r="G15" s="201"/>
      <c r="H15" s="201"/>
      <c r="I15" s="201"/>
      <c r="J15" s="204"/>
      <c r="K15" s="201"/>
      <c r="L15" s="201"/>
      <c r="M15" s="201"/>
      <c r="N15" s="407"/>
      <c r="O15" s="408"/>
      <c r="P15" s="409"/>
      <c r="Q15" s="407"/>
      <c r="R15" s="408"/>
      <c r="S15" s="409"/>
      <c r="T15" s="407"/>
      <c r="U15" s="408"/>
      <c r="V15" s="429"/>
      <c r="W15" s="208"/>
      <c r="X15" s="208"/>
      <c r="Y15" s="391"/>
      <c r="Z15" s="208"/>
      <c r="AA15" s="391"/>
      <c r="AB15" s="389"/>
      <c r="AC15" s="204"/>
      <c r="AD15" s="209"/>
      <c r="AE15" s="210"/>
      <c r="AF15" s="211"/>
    </row>
    <row r="16" spans="1:32" ht="16.5" thickTop="1" thickBot="1">
      <c r="A16" s="203"/>
      <c r="B16" s="394"/>
      <c r="C16" s="195"/>
      <c r="D16" s="308"/>
      <c r="E16" s="308"/>
      <c r="F16" s="205"/>
      <c r="G16" s="201"/>
      <c r="H16" s="201"/>
      <c r="I16" s="201"/>
      <c r="J16" s="204"/>
      <c r="K16" s="201"/>
      <c r="L16" s="201"/>
      <c r="M16" s="201"/>
      <c r="N16" s="407"/>
      <c r="O16" s="408"/>
      <c r="P16" s="409"/>
      <c r="Q16" s="407"/>
      <c r="R16" s="408"/>
      <c r="S16" s="409"/>
      <c r="T16" s="407"/>
      <c r="U16" s="408"/>
      <c r="V16" s="429"/>
      <c r="W16" s="208"/>
      <c r="X16" s="208"/>
      <c r="Y16" s="391"/>
      <c r="Z16" s="208"/>
      <c r="AA16" s="391"/>
      <c r="AB16" s="389"/>
      <c r="AC16" s="204"/>
      <c r="AD16" s="209"/>
      <c r="AE16" s="210"/>
      <c r="AF16" s="211"/>
    </row>
    <row r="17" spans="1:32" ht="16.5" thickTop="1" thickBot="1">
      <c r="A17" s="203"/>
      <c r="B17" s="394"/>
      <c r="C17" s="195"/>
      <c r="D17" s="308"/>
      <c r="E17" s="308"/>
      <c r="F17" s="205"/>
      <c r="G17" s="201"/>
      <c r="H17" s="201"/>
      <c r="I17" s="201"/>
      <c r="J17" s="204"/>
      <c r="K17" s="201"/>
      <c r="L17" s="201"/>
      <c r="M17" s="201"/>
      <c r="N17" s="407"/>
      <c r="O17" s="408"/>
      <c r="P17" s="409"/>
      <c r="Q17" s="407"/>
      <c r="R17" s="408"/>
      <c r="S17" s="409"/>
      <c r="T17" s="407"/>
      <c r="U17" s="408"/>
      <c r="V17" s="429"/>
      <c r="W17" s="208"/>
      <c r="X17" s="208"/>
      <c r="Y17" s="391"/>
      <c r="Z17" s="208"/>
      <c r="AA17" s="391"/>
      <c r="AB17" s="389"/>
      <c r="AC17" s="204"/>
      <c r="AD17" s="209"/>
      <c r="AE17" s="210"/>
      <c r="AF17" s="211"/>
    </row>
    <row r="18" spans="1:32" ht="16.5" thickTop="1" thickBot="1">
      <c r="A18" s="203"/>
      <c r="B18" s="394"/>
      <c r="C18" s="195"/>
      <c r="D18" s="308"/>
      <c r="E18" s="308"/>
      <c r="F18" s="205"/>
      <c r="G18" s="201"/>
      <c r="H18" s="201"/>
      <c r="I18" s="201"/>
      <c r="J18" s="204"/>
      <c r="K18" s="201"/>
      <c r="L18" s="201"/>
      <c r="M18" s="201"/>
      <c r="N18" s="407"/>
      <c r="O18" s="408"/>
      <c r="P18" s="409"/>
      <c r="Q18" s="407"/>
      <c r="R18" s="408"/>
      <c r="S18" s="409"/>
      <c r="T18" s="407"/>
      <c r="U18" s="408"/>
      <c r="V18" s="429"/>
      <c r="W18" s="208"/>
      <c r="X18" s="208"/>
      <c r="Y18" s="391"/>
      <c r="Z18" s="208"/>
      <c r="AA18" s="391"/>
      <c r="AB18" s="389"/>
      <c r="AC18" s="204"/>
      <c r="AD18" s="209"/>
      <c r="AE18" s="210"/>
      <c r="AF18" s="211"/>
    </row>
    <row r="19" spans="1:32" ht="16.5" thickTop="1" thickBot="1">
      <c r="A19" s="203"/>
      <c r="B19" s="394"/>
      <c r="C19" s="195"/>
      <c r="D19" s="308"/>
      <c r="E19" s="308"/>
      <c r="F19" s="205"/>
      <c r="G19" s="201"/>
      <c r="H19" s="201"/>
      <c r="I19" s="201"/>
      <c r="J19" s="204"/>
      <c r="K19" s="201"/>
      <c r="L19" s="201"/>
      <c r="M19" s="201"/>
      <c r="N19" s="407"/>
      <c r="O19" s="408"/>
      <c r="P19" s="409"/>
      <c r="Q19" s="407"/>
      <c r="R19" s="408"/>
      <c r="S19" s="409"/>
      <c r="T19" s="407"/>
      <c r="U19" s="408"/>
      <c r="V19" s="429"/>
      <c r="W19" s="208"/>
      <c r="X19" s="208"/>
      <c r="Y19" s="391"/>
      <c r="Z19" s="208"/>
      <c r="AA19" s="391"/>
      <c r="AB19" s="389"/>
      <c r="AC19" s="204"/>
      <c r="AD19" s="209"/>
      <c r="AE19" s="210"/>
      <c r="AF19" s="211"/>
    </row>
    <row r="20" spans="1:32" ht="16.5" thickTop="1" thickBot="1">
      <c r="A20" s="203"/>
      <c r="B20" s="394"/>
      <c r="C20" s="195"/>
      <c r="D20" s="308"/>
      <c r="E20" s="308"/>
      <c r="F20" s="205"/>
      <c r="G20" s="201"/>
      <c r="H20" s="201"/>
      <c r="I20" s="201"/>
      <c r="J20" s="204"/>
      <c r="K20" s="201"/>
      <c r="L20" s="201"/>
      <c r="M20" s="201"/>
      <c r="N20" s="407"/>
      <c r="O20" s="408"/>
      <c r="P20" s="409"/>
      <c r="Q20" s="407"/>
      <c r="R20" s="408"/>
      <c r="S20" s="409"/>
      <c r="T20" s="407"/>
      <c r="U20" s="408"/>
      <c r="V20" s="429"/>
      <c r="W20" s="208"/>
      <c r="X20" s="208"/>
      <c r="Y20" s="391"/>
      <c r="Z20" s="208"/>
      <c r="AA20" s="391"/>
      <c r="AB20" s="389"/>
      <c r="AC20" s="204"/>
      <c r="AD20" s="209"/>
      <c r="AE20" s="210"/>
      <c r="AF20" s="211"/>
    </row>
    <row r="21" spans="1:32" ht="16.5" thickTop="1" thickBot="1">
      <c r="A21" s="203"/>
      <c r="B21" s="394"/>
      <c r="C21" s="195"/>
      <c r="D21" s="308"/>
      <c r="E21" s="308"/>
      <c r="F21" s="205"/>
      <c r="G21" s="201"/>
      <c r="H21" s="201"/>
      <c r="I21" s="201"/>
      <c r="J21" s="204"/>
      <c r="K21" s="201"/>
      <c r="L21" s="201"/>
      <c r="M21" s="201"/>
      <c r="N21" s="407"/>
      <c r="O21" s="408"/>
      <c r="P21" s="409"/>
      <c r="Q21" s="407"/>
      <c r="R21" s="408"/>
      <c r="S21" s="409"/>
      <c r="T21" s="407"/>
      <c r="U21" s="408"/>
      <c r="V21" s="429"/>
      <c r="W21" s="208"/>
      <c r="X21" s="208"/>
      <c r="Y21" s="391"/>
      <c r="Z21" s="208"/>
      <c r="AA21" s="391"/>
      <c r="AB21" s="389"/>
      <c r="AC21" s="204"/>
      <c r="AD21" s="209"/>
      <c r="AE21" s="210"/>
      <c r="AF21" s="211"/>
    </row>
    <row r="22" spans="1:32" ht="16.5" thickTop="1" thickBot="1">
      <c r="A22" s="203"/>
      <c r="B22" s="394"/>
      <c r="C22" s="195"/>
      <c r="D22" s="308"/>
      <c r="E22" s="308"/>
      <c r="F22" s="205"/>
      <c r="G22" s="201"/>
      <c r="H22" s="201"/>
      <c r="I22" s="201"/>
      <c r="J22" s="204"/>
      <c r="K22" s="201"/>
      <c r="L22" s="201"/>
      <c r="M22" s="201"/>
      <c r="N22" s="407"/>
      <c r="O22" s="408"/>
      <c r="P22" s="409"/>
      <c r="Q22" s="407"/>
      <c r="R22" s="408"/>
      <c r="S22" s="409"/>
      <c r="T22" s="407"/>
      <c r="U22" s="408"/>
      <c r="V22" s="429"/>
      <c r="W22" s="208"/>
      <c r="X22" s="208"/>
      <c r="Y22" s="391"/>
      <c r="Z22" s="208"/>
      <c r="AA22" s="391"/>
      <c r="AB22" s="389"/>
      <c r="AC22" s="204"/>
      <c r="AD22" s="209"/>
      <c r="AE22" s="210"/>
      <c r="AF22" s="211"/>
    </row>
    <row r="23" spans="1:32" ht="16.5" thickTop="1" thickBot="1">
      <c r="A23" s="203"/>
      <c r="B23" s="394"/>
      <c r="C23" s="195"/>
      <c r="D23" s="308"/>
      <c r="E23" s="308"/>
      <c r="F23" s="205"/>
      <c r="G23" s="201"/>
      <c r="H23" s="201"/>
      <c r="I23" s="201"/>
      <c r="J23" s="204"/>
      <c r="K23" s="201"/>
      <c r="L23" s="201"/>
      <c r="M23" s="201"/>
      <c r="N23" s="407"/>
      <c r="O23" s="408"/>
      <c r="P23" s="409"/>
      <c r="Q23" s="407"/>
      <c r="R23" s="408"/>
      <c r="S23" s="409"/>
      <c r="T23" s="407"/>
      <c r="U23" s="408"/>
      <c r="V23" s="429"/>
      <c r="W23" s="208"/>
      <c r="X23" s="208"/>
      <c r="Y23" s="391"/>
      <c r="Z23" s="208"/>
      <c r="AA23" s="391"/>
      <c r="AB23" s="389"/>
      <c r="AC23" s="204"/>
      <c r="AD23" s="209"/>
      <c r="AE23" s="210"/>
      <c r="AF23" s="211"/>
    </row>
    <row r="24" spans="1:32" ht="16.5" thickTop="1" thickBot="1">
      <c r="A24" s="203"/>
      <c r="B24" s="394"/>
      <c r="C24" s="195"/>
      <c r="D24" s="308"/>
      <c r="E24" s="308"/>
      <c r="F24" s="205"/>
      <c r="G24" s="201"/>
      <c r="H24" s="201"/>
      <c r="I24" s="201"/>
      <c r="J24" s="204"/>
      <c r="K24" s="201"/>
      <c r="L24" s="201"/>
      <c r="M24" s="201"/>
      <c r="N24" s="407"/>
      <c r="O24" s="408"/>
      <c r="P24" s="409"/>
      <c r="Q24" s="407"/>
      <c r="R24" s="408"/>
      <c r="S24" s="409"/>
      <c r="T24" s="407"/>
      <c r="U24" s="408"/>
      <c r="V24" s="429"/>
      <c r="W24" s="208"/>
      <c r="X24" s="208"/>
      <c r="Y24" s="391"/>
      <c r="Z24" s="208"/>
      <c r="AA24" s="391"/>
      <c r="AB24" s="389"/>
      <c r="AC24" s="204"/>
      <c r="AD24" s="209"/>
      <c r="AE24" s="210"/>
      <c r="AF24" s="211"/>
    </row>
    <row r="25" spans="1:32" ht="16.5" thickTop="1" thickBot="1">
      <c r="A25" s="203"/>
      <c r="B25" s="394"/>
      <c r="C25" s="195"/>
      <c r="D25" s="308"/>
      <c r="E25" s="308"/>
      <c r="F25" s="205"/>
      <c r="G25" s="201"/>
      <c r="H25" s="201"/>
      <c r="I25" s="201"/>
      <c r="J25" s="204"/>
      <c r="K25" s="201"/>
      <c r="L25" s="201"/>
      <c r="M25" s="201"/>
      <c r="N25" s="407"/>
      <c r="O25" s="408"/>
      <c r="P25" s="409"/>
      <c r="Q25" s="407"/>
      <c r="R25" s="408"/>
      <c r="S25" s="409"/>
      <c r="T25" s="407"/>
      <c r="U25" s="408"/>
      <c r="V25" s="429"/>
      <c r="W25" s="208"/>
      <c r="X25" s="208"/>
      <c r="Y25" s="391"/>
      <c r="Z25" s="208"/>
      <c r="AA25" s="391"/>
      <c r="AB25" s="389"/>
      <c r="AC25" s="204"/>
      <c r="AD25" s="209"/>
      <c r="AE25" s="210"/>
      <c r="AF25" s="211"/>
    </row>
    <row r="26" spans="1:32" ht="16.5" thickTop="1" thickBot="1">
      <c r="A26" s="203"/>
      <c r="B26" s="394"/>
      <c r="C26" s="195"/>
      <c r="D26" s="308"/>
      <c r="E26" s="308"/>
      <c r="F26" s="205"/>
      <c r="G26" s="201"/>
      <c r="H26" s="201"/>
      <c r="I26" s="201"/>
      <c r="J26" s="204"/>
      <c r="K26" s="201"/>
      <c r="L26" s="201"/>
      <c r="M26" s="201"/>
      <c r="N26" s="407"/>
      <c r="O26" s="408"/>
      <c r="P26" s="409"/>
      <c r="Q26" s="407"/>
      <c r="R26" s="408"/>
      <c r="S26" s="409"/>
      <c r="T26" s="407"/>
      <c r="U26" s="408"/>
      <c r="V26" s="429"/>
      <c r="W26" s="208"/>
      <c r="X26" s="208"/>
      <c r="Y26" s="391"/>
      <c r="Z26" s="208"/>
      <c r="AA26" s="391"/>
      <c r="AB26" s="389"/>
      <c r="AC26" s="204"/>
      <c r="AD26" s="209"/>
      <c r="AE26" s="210"/>
      <c r="AF26" s="211"/>
    </row>
    <row r="27" spans="1:32" ht="16.5" thickTop="1" thickBot="1">
      <c r="A27" s="203"/>
      <c r="B27" s="394"/>
      <c r="C27" s="195"/>
      <c r="D27" s="308"/>
      <c r="E27" s="308"/>
      <c r="F27" s="205"/>
      <c r="G27" s="201"/>
      <c r="H27" s="201"/>
      <c r="I27" s="201"/>
      <c r="J27" s="204"/>
      <c r="K27" s="201"/>
      <c r="L27" s="201"/>
      <c r="M27" s="201"/>
      <c r="N27" s="407"/>
      <c r="O27" s="408"/>
      <c r="P27" s="409"/>
      <c r="Q27" s="407"/>
      <c r="R27" s="408"/>
      <c r="S27" s="409"/>
      <c r="T27" s="407"/>
      <c r="U27" s="408"/>
      <c r="V27" s="429"/>
      <c r="W27" s="208"/>
      <c r="X27" s="208"/>
      <c r="Y27" s="391"/>
      <c r="Z27" s="208"/>
      <c r="AA27" s="391"/>
      <c r="AB27" s="389"/>
      <c r="AC27" s="204"/>
      <c r="AD27" s="209"/>
      <c r="AE27" s="210"/>
      <c r="AF27" s="211"/>
    </row>
    <row r="28" spans="1:32" ht="16.5" thickTop="1" thickBot="1">
      <c r="A28" s="203"/>
      <c r="B28" s="394"/>
      <c r="C28" s="195"/>
      <c r="D28" s="308"/>
      <c r="E28" s="308"/>
      <c r="F28" s="205"/>
      <c r="G28" s="201"/>
      <c r="H28" s="201"/>
      <c r="I28" s="201"/>
      <c r="J28" s="204"/>
      <c r="K28" s="201"/>
      <c r="L28" s="201"/>
      <c r="M28" s="201"/>
      <c r="N28" s="407"/>
      <c r="O28" s="408"/>
      <c r="P28" s="409"/>
      <c r="Q28" s="407"/>
      <c r="R28" s="408"/>
      <c r="S28" s="409"/>
      <c r="T28" s="407"/>
      <c r="U28" s="408"/>
      <c r="V28" s="429"/>
      <c r="W28" s="208"/>
      <c r="X28" s="208"/>
      <c r="Y28" s="391"/>
      <c r="Z28" s="208"/>
      <c r="AA28" s="391"/>
      <c r="AB28" s="389"/>
      <c r="AC28" s="204"/>
      <c r="AD28" s="209"/>
      <c r="AE28" s="210"/>
      <c r="AF28" s="211"/>
    </row>
    <row r="29" spans="1:32" ht="16.5" thickTop="1" thickBot="1">
      <c r="A29" s="203"/>
      <c r="B29" s="394"/>
      <c r="C29" s="195"/>
      <c r="D29" s="308"/>
      <c r="E29" s="308"/>
      <c r="F29" s="205"/>
      <c r="G29" s="201"/>
      <c r="H29" s="201"/>
      <c r="I29" s="201"/>
      <c r="J29" s="204"/>
      <c r="K29" s="201"/>
      <c r="L29" s="201"/>
      <c r="M29" s="201"/>
      <c r="N29" s="407"/>
      <c r="O29" s="408"/>
      <c r="P29" s="409"/>
      <c r="Q29" s="407"/>
      <c r="R29" s="408"/>
      <c r="S29" s="409"/>
      <c r="T29" s="407"/>
      <c r="U29" s="408"/>
      <c r="V29" s="429"/>
      <c r="W29" s="208"/>
      <c r="X29" s="208"/>
      <c r="Y29" s="391"/>
      <c r="Z29" s="208"/>
      <c r="AA29" s="391"/>
      <c r="AB29" s="389"/>
      <c r="AC29" s="204"/>
      <c r="AD29" s="209"/>
      <c r="AE29" s="210"/>
      <c r="AF29" s="211"/>
    </row>
    <row r="30" spans="1:32" ht="16.5" thickTop="1" thickBot="1">
      <c r="A30" s="203"/>
      <c r="B30" s="394"/>
      <c r="C30" s="195"/>
      <c r="D30" s="308"/>
      <c r="E30" s="308"/>
      <c r="F30" s="205"/>
      <c r="G30" s="201"/>
      <c r="H30" s="201"/>
      <c r="I30" s="201"/>
      <c r="J30" s="204"/>
      <c r="K30" s="201"/>
      <c r="L30" s="201"/>
      <c r="M30" s="201"/>
      <c r="N30" s="407"/>
      <c r="O30" s="408"/>
      <c r="P30" s="409"/>
      <c r="Q30" s="407"/>
      <c r="R30" s="408"/>
      <c r="S30" s="409"/>
      <c r="T30" s="407"/>
      <c r="U30" s="408"/>
      <c r="V30" s="429"/>
      <c r="W30" s="208"/>
      <c r="X30" s="208"/>
      <c r="Y30" s="391"/>
      <c r="Z30" s="208"/>
      <c r="AA30" s="391"/>
      <c r="AB30" s="389"/>
      <c r="AC30" s="204"/>
      <c r="AD30" s="209"/>
      <c r="AE30" s="210"/>
      <c r="AF30" s="211"/>
    </row>
    <row r="31" spans="1:32" ht="15.75" thickTop="1">
      <c r="A31" s="203"/>
      <c r="B31" s="394"/>
      <c r="C31" s="195"/>
      <c r="D31" s="308"/>
      <c r="E31" s="308"/>
      <c r="F31" s="205"/>
      <c r="G31" s="201"/>
      <c r="H31" s="201"/>
      <c r="I31" s="201"/>
      <c r="J31" s="204"/>
      <c r="K31" s="201"/>
      <c r="L31" s="201"/>
      <c r="M31" s="201"/>
      <c r="N31" s="407"/>
      <c r="O31" s="408"/>
      <c r="P31" s="409"/>
      <c r="Q31" s="407"/>
      <c r="R31" s="408"/>
      <c r="S31" s="409"/>
      <c r="T31" s="407"/>
      <c r="U31" s="408"/>
      <c r="V31" s="429"/>
      <c r="W31" s="208"/>
      <c r="X31" s="208"/>
      <c r="Y31" s="391"/>
      <c r="Z31" s="208"/>
      <c r="AA31" s="391"/>
      <c r="AB31" s="389"/>
      <c r="AC31" s="204"/>
      <c r="AD31" s="209"/>
      <c r="AE31" s="210"/>
      <c r="AF31" s="211"/>
    </row>
    <row r="32" spans="1:32" s="459" customFormat="1" ht="21" customHeight="1">
      <c r="A32" s="930" t="s">
        <v>176</v>
      </c>
      <c r="B32" s="931"/>
      <c r="C32" s="931"/>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931"/>
      <c r="AB32" s="931"/>
      <c r="AC32" s="931"/>
      <c r="AD32" s="931"/>
      <c r="AE32" s="931"/>
      <c r="AF32" s="931"/>
    </row>
    <row r="33" spans="2:5" ht="15.75">
      <c r="B33" s="50"/>
      <c r="D33" s="2"/>
      <c r="E33" s="2"/>
    </row>
  </sheetData>
  <mergeCells count="40">
    <mergeCell ref="A3:AF3"/>
    <mergeCell ref="A7:A10"/>
    <mergeCell ref="B7:B10"/>
    <mergeCell ref="C7:C10"/>
    <mergeCell ref="D7:E9"/>
    <mergeCell ref="F7:F10"/>
    <mergeCell ref="G7:G10"/>
    <mergeCell ref="H7:H10"/>
    <mergeCell ref="I7:I10"/>
    <mergeCell ref="J7:J10"/>
    <mergeCell ref="A5:D5"/>
    <mergeCell ref="F5:I5"/>
    <mergeCell ref="K5:O5"/>
    <mergeCell ref="Q5:V5"/>
    <mergeCell ref="AB7:AB10"/>
    <mergeCell ref="N8:P8"/>
    <mergeCell ref="Q8:S8"/>
    <mergeCell ref="T8:V8"/>
    <mergeCell ref="N9:O9"/>
    <mergeCell ref="K7:L9"/>
    <mergeCell ref="M7:M10"/>
    <mergeCell ref="N7:V7"/>
    <mergeCell ref="S9:S10"/>
    <mergeCell ref="T9:U9"/>
    <mergeCell ref="W7:W10"/>
    <mergeCell ref="X7:Y8"/>
    <mergeCell ref="Z7:AA8"/>
    <mergeCell ref="P9:P10"/>
    <mergeCell ref="A32:AF32"/>
    <mergeCell ref="V9:V10"/>
    <mergeCell ref="X9:X10"/>
    <mergeCell ref="Y9:Y10"/>
    <mergeCell ref="Z9:Z10"/>
    <mergeCell ref="AA9:AA10"/>
    <mergeCell ref="AC7:AC10"/>
    <mergeCell ref="AD7:AF7"/>
    <mergeCell ref="AD8:AD10"/>
    <mergeCell ref="AE8:AE10"/>
    <mergeCell ref="AF8:AF10"/>
    <mergeCell ref="Q9:R9"/>
  </mergeCells>
  <conditionalFormatting sqref="A7 A11">
    <cfRule type="duplicateValues" dxfId="390" priority="8"/>
  </conditionalFormatting>
  <conditionalFormatting sqref="K12:K31">
    <cfRule type="expression" dxfId="389" priority="7">
      <formula>AND(COUNTBLANK($A12)=0,COUNTBLANK($K12)=1)</formula>
    </cfRule>
  </conditionalFormatting>
  <conditionalFormatting sqref="L12:L31">
    <cfRule type="expression" dxfId="388" priority="6">
      <formula>AND(COUNTBLANK($A12)=0,COUNTBLANK($L12)=1)</formula>
    </cfRule>
  </conditionalFormatting>
  <conditionalFormatting sqref="M12:M31">
    <cfRule type="expression" dxfId="387" priority="5">
      <formula>AND(COUNTBLANK($A12)=0,COUNTBLANK($M12)=1)</formula>
    </cfRule>
  </conditionalFormatting>
  <conditionalFormatting sqref="G12:G31">
    <cfRule type="expression" dxfId="386" priority="4">
      <formula>AND(COUNTBLANK($A12)=0,COUNTBLANK($G12)=1)</formula>
    </cfRule>
  </conditionalFormatting>
  <conditionalFormatting sqref="H12:H31">
    <cfRule type="expression" dxfId="385" priority="3">
      <formula>AND(COUNTBLANK($A12)=0,COUNTBLANK($H12)=1)</formula>
    </cfRule>
  </conditionalFormatting>
  <conditionalFormatting sqref="I12:I31">
    <cfRule type="expression" dxfId="384" priority="2">
      <formula>AND(COUNTBLANK($A12)=0,COUNTBLANK($I12)=1)</formula>
    </cfRule>
  </conditionalFormatting>
  <conditionalFormatting sqref="V12:V31">
    <cfRule type="expression" dxfId="383" priority="1">
      <formula>AND(COUNTBLANK($A12)=0,COUNTBLANK($V12)=1)</formula>
    </cfRule>
  </conditionalFormatting>
  <dataValidations count="4">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pageSetup paperSize="9" scale="44"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7"/>
  <sheetViews>
    <sheetView topLeftCell="A24" zoomScale="60" zoomScaleNormal="60" workbookViewId="0">
      <selection activeCell="V24" sqref="V24"/>
    </sheetView>
  </sheetViews>
  <sheetFormatPr defaultRowHeight="15"/>
  <sheetData>
    <row r="1" spans="1:32" ht="18.75">
      <c r="A1" s="457" t="s">
        <v>57</v>
      </c>
      <c r="B1" s="457"/>
      <c r="C1" s="457"/>
      <c r="D1" s="457"/>
      <c r="E1" s="457"/>
      <c r="F1" s="456" t="str">
        <f>Name</f>
        <v>Институт по физика на твърдото тяло (ИФТТ)</v>
      </c>
      <c r="G1" s="456"/>
      <c r="H1" s="456"/>
      <c r="I1" s="456"/>
      <c r="J1" s="456"/>
      <c r="K1" s="456"/>
      <c r="L1" s="456"/>
      <c r="M1" s="456"/>
      <c r="N1" s="456"/>
      <c r="O1" s="456"/>
      <c r="P1" s="456"/>
      <c r="Q1" s="456"/>
      <c r="R1" s="456"/>
      <c r="S1" s="456"/>
      <c r="T1" s="456"/>
      <c r="U1" s="456"/>
      <c r="V1" s="456"/>
      <c r="W1" s="456"/>
    </row>
    <row r="2" spans="1:32" ht="15.75">
      <c r="F2" s="57"/>
    </row>
    <row r="3" spans="1:32" ht="298.5" customHeight="1">
      <c r="A3" s="887" t="s">
        <v>352</v>
      </c>
      <c r="B3" s="887"/>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row>
    <row r="4" spans="1:32" ht="15.75">
      <c r="F4" s="2"/>
      <c r="G4" s="2"/>
      <c r="H4" s="2"/>
      <c r="I4" s="2"/>
      <c r="J4" s="2"/>
    </row>
    <row r="5" spans="1:32" ht="18">
      <c r="A5" s="959" t="s">
        <v>56</v>
      </c>
      <c r="B5" s="959"/>
      <c r="C5" s="959"/>
      <c r="D5" s="959"/>
      <c r="E5" s="959"/>
      <c r="F5" s="58">
        <f>COUNTA(A12:A27)</f>
        <v>16</v>
      </c>
    </row>
    <row r="6" spans="1:32" ht="16.5" thickBot="1">
      <c r="F6" s="48"/>
    </row>
    <row r="7" spans="1:32" s="49" customFormat="1" ht="126.7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row>
    <row r="8" spans="1:32" s="49" customFormat="1" ht="17.25" customHeight="1"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row>
    <row r="9" spans="1:32" s="49" customFormat="1" ht="29.25" customHeight="1"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row>
    <row r="10" spans="1:32" s="49" customFormat="1" ht="178.5" customHeight="1" thickBot="1">
      <c r="A10" s="904"/>
      <c r="B10" s="904"/>
      <c r="C10" s="904"/>
      <c r="D10" s="465" t="s">
        <v>179</v>
      </c>
      <c r="E10" s="465"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ht="168" thickTop="1" thickBot="1">
      <c r="A12" s="681" t="s">
        <v>1222</v>
      </c>
      <c r="B12" s="658"/>
      <c r="C12" s="724" t="s">
        <v>1223</v>
      </c>
      <c r="D12" s="725"/>
      <c r="E12" s="726"/>
      <c r="F12" s="727"/>
      <c r="G12" s="659" t="s">
        <v>236</v>
      </c>
      <c r="H12" s="659" t="s">
        <v>1224</v>
      </c>
      <c r="I12" s="659" t="s">
        <v>1225</v>
      </c>
      <c r="J12" s="682"/>
      <c r="K12" s="728">
        <v>2012</v>
      </c>
      <c r="L12" s="728">
        <v>2014</v>
      </c>
      <c r="M12" s="659" t="s">
        <v>92</v>
      </c>
      <c r="N12" s="729"/>
      <c r="O12" s="730"/>
      <c r="P12" s="731"/>
      <c r="Q12" s="729"/>
      <c r="R12" s="730"/>
      <c r="S12" s="731"/>
      <c r="T12" s="729"/>
      <c r="U12" s="730"/>
      <c r="V12" s="732"/>
      <c r="W12" s="665"/>
      <c r="X12" s="665"/>
      <c r="Y12" s="733"/>
      <c r="Z12" s="665"/>
      <c r="AA12" s="733"/>
      <c r="AB12" s="659"/>
      <c r="AC12" s="682"/>
      <c r="AD12" s="683">
        <v>7</v>
      </c>
      <c r="AE12" s="684">
        <v>1</v>
      </c>
      <c r="AF12" s="685">
        <v>1</v>
      </c>
    </row>
    <row r="13" spans="1:32" ht="130.5" customHeight="1" thickTop="1" thickBot="1">
      <c r="A13" s="792" t="s">
        <v>1226</v>
      </c>
      <c r="B13" s="734"/>
      <c r="C13" s="734" t="s">
        <v>1223</v>
      </c>
      <c r="D13" s="735"/>
      <c r="E13" s="735"/>
      <c r="F13" s="736"/>
      <c r="G13" s="659" t="s">
        <v>236</v>
      </c>
      <c r="H13" s="659" t="s">
        <v>1227</v>
      </c>
      <c r="I13" s="659" t="s">
        <v>1228</v>
      </c>
      <c r="J13" s="673"/>
      <c r="K13" s="737">
        <v>2012</v>
      </c>
      <c r="L13" s="738">
        <v>2015</v>
      </c>
      <c r="M13" s="659" t="s">
        <v>39</v>
      </c>
      <c r="N13" s="739"/>
      <c r="O13" s="740"/>
      <c r="P13" s="741"/>
      <c r="Q13" s="739"/>
      <c r="R13" s="740"/>
      <c r="S13" s="741"/>
      <c r="T13" s="739"/>
      <c r="U13" s="740"/>
      <c r="V13" s="742"/>
      <c r="W13" s="743"/>
      <c r="X13" s="743"/>
      <c r="Y13" s="744"/>
      <c r="Z13" s="743"/>
      <c r="AA13" s="744"/>
      <c r="AB13" s="672"/>
      <c r="AC13" s="673"/>
      <c r="AD13" s="668">
        <v>2</v>
      </c>
      <c r="AE13" s="669"/>
      <c r="AF13" s="670"/>
    </row>
    <row r="14" spans="1:32" ht="91.5" thickTop="1" thickBot="1">
      <c r="A14" s="530" t="s">
        <v>1049</v>
      </c>
      <c r="B14" s="745"/>
      <c r="C14" s="745" t="s">
        <v>1223</v>
      </c>
      <c r="D14" s="746"/>
      <c r="E14" s="746"/>
      <c r="F14" s="686"/>
      <c r="G14" s="659" t="s">
        <v>236</v>
      </c>
      <c r="H14" s="659" t="s">
        <v>1229</v>
      </c>
      <c r="I14" s="659" t="s">
        <v>1230</v>
      </c>
      <c r="J14" s="529"/>
      <c r="K14" s="737">
        <v>2013</v>
      </c>
      <c r="L14" s="738">
        <v>2015</v>
      </c>
      <c r="M14" s="659" t="s">
        <v>39</v>
      </c>
      <c r="N14" s="747"/>
      <c r="O14" s="748"/>
      <c r="P14" s="749"/>
      <c r="Q14" s="747"/>
      <c r="R14" s="748"/>
      <c r="S14" s="749"/>
      <c r="T14" s="747"/>
      <c r="U14" s="748"/>
      <c r="V14" s="742"/>
      <c r="W14" s="704"/>
      <c r="X14" s="704"/>
      <c r="Y14" s="750"/>
      <c r="Z14" s="704"/>
      <c r="AA14" s="750"/>
      <c r="AB14" s="657" t="s">
        <v>1153</v>
      </c>
      <c r="AC14" s="529" t="s">
        <v>1166</v>
      </c>
      <c r="AD14" s="668">
        <v>10</v>
      </c>
      <c r="AE14" s="669">
        <v>3</v>
      </c>
      <c r="AF14" s="670">
        <v>1</v>
      </c>
    </row>
    <row r="15" spans="1:32" ht="396.75" thickTop="1" thickBot="1">
      <c r="A15" s="801" t="s">
        <v>1231</v>
      </c>
      <c r="B15" s="745"/>
      <c r="C15" s="745" t="s">
        <v>1223</v>
      </c>
      <c r="D15" s="746"/>
      <c r="E15" s="746"/>
      <c r="F15" s="686"/>
      <c r="G15" s="659" t="s">
        <v>236</v>
      </c>
      <c r="H15" s="659" t="s">
        <v>1232</v>
      </c>
      <c r="I15" s="659" t="s">
        <v>1233</v>
      </c>
      <c r="J15" s="529"/>
      <c r="K15" s="737">
        <v>2013</v>
      </c>
      <c r="L15" s="738">
        <v>2015</v>
      </c>
      <c r="M15" s="659" t="s">
        <v>39</v>
      </c>
      <c r="N15" s="747"/>
      <c r="O15" s="748"/>
      <c r="P15" s="749"/>
      <c r="Q15" s="747"/>
      <c r="R15" s="748"/>
      <c r="S15" s="749"/>
      <c r="T15" s="747"/>
      <c r="U15" s="748"/>
      <c r="V15" s="742"/>
      <c r="W15" s="704"/>
      <c r="X15" s="704"/>
      <c r="Y15" s="750"/>
      <c r="Z15" s="704"/>
      <c r="AA15" s="750"/>
      <c r="AB15" s="657" t="s">
        <v>1153</v>
      </c>
      <c r="AC15" s="529" t="s">
        <v>1166</v>
      </c>
      <c r="AD15" s="668">
        <v>4</v>
      </c>
      <c r="AE15" s="669"/>
      <c r="AF15" s="670">
        <v>1</v>
      </c>
    </row>
    <row r="16" spans="1:32" ht="409.6" thickTop="1" thickBot="1">
      <c r="A16" s="530" t="s">
        <v>1234</v>
      </c>
      <c r="B16" s="745"/>
      <c r="C16" s="745" t="s">
        <v>1223</v>
      </c>
      <c r="D16" s="746"/>
      <c r="E16" s="746"/>
      <c r="F16" s="686"/>
      <c r="G16" s="659" t="s">
        <v>236</v>
      </c>
      <c r="H16" s="659" t="s">
        <v>1235</v>
      </c>
      <c r="I16" s="659" t="s">
        <v>1236</v>
      </c>
      <c r="J16" s="529"/>
      <c r="K16" s="737">
        <v>2014</v>
      </c>
      <c r="L16" s="738">
        <v>2016</v>
      </c>
      <c r="M16" s="659" t="s">
        <v>39</v>
      </c>
      <c r="N16" s="747"/>
      <c r="O16" s="748"/>
      <c r="P16" s="749"/>
      <c r="Q16" s="747"/>
      <c r="R16" s="748"/>
      <c r="S16" s="749"/>
      <c r="T16" s="747"/>
      <c r="U16" s="748"/>
      <c r="V16" s="742"/>
      <c r="W16" s="704"/>
      <c r="X16" s="704"/>
      <c r="Y16" s="750"/>
      <c r="Z16" s="704"/>
      <c r="AA16" s="750"/>
      <c r="AB16" s="657"/>
      <c r="AC16" s="529"/>
      <c r="AD16" s="668">
        <v>8</v>
      </c>
      <c r="AE16" s="669">
        <v>1</v>
      </c>
      <c r="AF16" s="670"/>
    </row>
    <row r="17" spans="1:32" ht="244.5" thickTop="1" thickBot="1">
      <c r="A17" s="530" t="s">
        <v>1237</v>
      </c>
      <c r="B17" s="745"/>
      <c r="C17" s="745" t="s">
        <v>1223</v>
      </c>
      <c r="D17" s="746">
        <v>2011</v>
      </c>
      <c r="E17" s="746">
        <v>2011</v>
      </c>
      <c r="F17" s="686"/>
      <c r="G17" s="659" t="s">
        <v>236</v>
      </c>
      <c r="H17" s="659" t="s">
        <v>1238</v>
      </c>
      <c r="I17" s="659" t="s">
        <v>1239</v>
      </c>
      <c r="J17" s="529"/>
      <c r="K17" s="737">
        <v>2012</v>
      </c>
      <c r="L17" s="738">
        <v>2014</v>
      </c>
      <c r="M17" s="659" t="s">
        <v>92</v>
      </c>
      <c r="N17" s="747"/>
      <c r="O17" s="748"/>
      <c r="P17" s="749"/>
      <c r="Q17" s="747"/>
      <c r="R17" s="748"/>
      <c r="S17" s="749"/>
      <c r="T17" s="747"/>
      <c r="U17" s="748"/>
      <c r="V17" s="742"/>
      <c r="W17" s="704"/>
      <c r="X17" s="704"/>
      <c r="Y17" s="750"/>
      <c r="Z17" s="704"/>
      <c r="AA17" s="750"/>
      <c r="AB17" s="659" t="s">
        <v>242</v>
      </c>
      <c r="AC17" s="682" t="s">
        <v>1240</v>
      </c>
      <c r="AD17" s="683">
        <v>8</v>
      </c>
      <c r="AE17" s="684">
        <v>1</v>
      </c>
      <c r="AF17" s="685">
        <v>1</v>
      </c>
    </row>
    <row r="18" spans="1:32" ht="206.25" customHeight="1" thickTop="1" thickBot="1">
      <c r="A18" s="530" t="s">
        <v>1241</v>
      </c>
      <c r="B18" s="745"/>
      <c r="C18" s="745" t="s">
        <v>1223</v>
      </c>
      <c r="D18" s="746">
        <v>2012</v>
      </c>
      <c r="E18" s="746">
        <v>2012</v>
      </c>
      <c r="F18" s="686"/>
      <c r="G18" s="659" t="s">
        <v>236</v>
      </c>
      <c r="H18" s="659" t="s">
        <v>1242</v>
      </c>
      <c r="I18" s="659" t="s">
        <v>1243</v>
      </c>
      <c r="J18" s="529"/>
      <c r="K18" s="737">
        <v>2012</v>
      </c>
      <c r="L18" s="738">
        <v>2014</v>
      </c>
      <c r="M18" s="659" t="s">
        <v>92</v>
      </c>
      <c r="N18" s="747"/>
      <c r="O18" s="748"/>
      <c r="P18" s="749"/>
      <c r="Q18" s="747"/>
      <c r="R18" s="748"/>
      <c r="S18" s="749"/>
      <c r="T18" s="747"/>
      <c r="U18" s="748"/>
      <c r="V18" s="742"/>
      <c r="W18" s="704"/>
      <c r="X18" s="704"/>
      <c r="Y18" s="750"/>
      <c r="Z18" s="704"/>
      <c r="AA18" s="750"/>
      <c r="AB18" s="657" t="s">
        <v>242</v>
      </c>
      <c r="AC18" s="529" t="s">
        <v>1240</v>
      </c>
      <c r="AD18" s="668">
        <v>6</v>
      </c>
      <c r="AE18" s="669">
        <v>1</v>
      </c>
      <c r="AF18" s="670">
        <v>1</v>
      </c>
    </row>
    <row r="19" spans="1:32" ht="206.25" thickTop="1" thickBot="1">
      <c r="A19" s="530" t="s">
        <v>1244</v>
      </c>
      <c r="B19" s="745"/>
      <c r="C19" s="745" t="s">
        <v>1223</v>
      </c>
      <c r="D19" s="746">
        <v>2014</v>
      </c>
      <c r="E19" s="746">
        <v>2014</v>
      </c>
      <c r="F19" s="686"/>
      <c r="G19" s="659" t="s">
        <v>236</v>
      </c>
      <c r="H19" s="659" t="s">
        <v>1245</v>
      </c>
      <c r="I19" s="659" t="s">
        <v>1246</v>
      </c>
      <c r="J19" s="529"/>
      <c r="K19" s="737">
        <v>2014</v>
      </c>
      <c r="L19" s="738">
        <v>2016</v>
      </c>
      <c r="M19" s="659" t="s">
        <v>39</v>
      </c>
      <c r="N19" s="747"/>
      <c r="O19" s="748"/>
      <c r="P19" s="749"/>
      <c r="Q19" s="747"/>
      <c r="R19" s="748"/>
      <c r="S19" s="749"/>
      <c r="T19" s="747"/>
      <c r="U19" s="748"/>
      <c r="V19" s="742"/>
      <c r="W19" s="704"/>
      <c r="X19" s="704"/>
      <c r="Y19" s="750"/>
      <c r="Z19" s="704"/>
      <c r="AA19" s="750"/>
      <c r="AB19" s="657"/>
      <c r="AC19" s="529"/>
      <c r="AD19" s="668">
        <v>6</v>
      </c>
      <c r="AE19" s="669">
        <v>0</v>
      </c>
      <c r="AF19" s="670">
        <v>0</v>
      </c>
    </row>
    <row r="20" spans="1:32" ht="346.5" thickTop="1" thickBot="1">
      <c r="A20" s="530" t="s">
        <v>1247</v>
      </c>
      <c r="B20" s="745"/>
      <c r="C20" s="745" t="s">
        <v>1223</v>
      </c>
      <c r="D20" s="746"/>
      <c r="E20" s="746"/>
      <c r="F20" s="686"/>
      <c r="G20" s="659" t="s">
        <v>236</v>
      </c>
      <c r="H20" s="659" t="s">
        <v>1248</v>
      </c>
      <c r="I20" s="659" t="s">
        <v>1249</v>
      </c>
      <c r="J20" s="529"/>
      <c r="K20" s="737">
        <v>2014</v>
      </c>
      <c r="L20" s="738">
        <v>2016</v>
      </c>
      <c r="M20" s="659" t="s">
        <v>39</v>
      </c>
      <c r="N20" s="747"/>
      <c r="O20" s="748"/>
      <c r="P20" s="749"/>
      <c r="Q20" s="747"/>
      <c r="R20" s="748"/>
      <c r="S20" s="749"/>
      <c r="T20" s="747"/>
      <c r="U20" s="748"/>
      <c r="V20" s="742"/>
      <c r="W20" s="704"/>
      <c r="X20" s="704"/>
      <c r="Y20" s="750"/>
      <c r="Z20" s="704"/>
      <c r="AA20" s="750"/>
      <c r="AB20" s="657"/>
      <c r="AC20" s="529"/>
      <c r="AD20" s="668">
        <v>6</v>
      </c>
      <c r="AE20" s="669">
        <v>0</v>
      </c>
      <c r="AF20" s="670">
        <v>0</v>
      </c>
    </row>
    <row r="21" spans="1:32" ht="129.75" thickTop="1" thickBot="1">
      <c r="A21" s="530" t="s">
        <v>1250</v>
      </c>
      <c r="B21" s="745"/>
      <c r="C21" s="745"/>
      <c r="D21" s="746"/>
      <c r="E21" s="746"/>
      <c r="F21" s="686"/>
      <c r="G21" s="659" t="s">
        <v>236</v>
      </c>
      <c r="H21" s="659" t="s">
        <v>1251</v>
      </c>
      <c r="I21" s="659" t="s">
        <v>1252</v>
      </c>
      <c r="J21" s="529"/>
      <c r="K21" s="737">
        <v>2013</v>
      </c>
      <c r="L21" s="738">
        <v>2015</v>
      </c>
      <c r="M21" s="659" t="s">
        <v>39</v>
      </c>
      <c r="N21" s="751"/>
      <c r="O21" s="752"/>
      <c r="P21" s="753"/>
      <c r="Q21" s="751"/>
      <c r="R21" s="752"/>
      <c r="S21" s="753"/>
      <c r="T21" s="751"/>
      <c r="U21" s="752"/>
      <c r="V21" s="754"/>
      <c r="W21" s="755"/>
      <c r="X21" s="755"/>
      <c r="Y21" s="756"/>
      <c r="Z21" s="755"/>
      <c r="AA21" s="756"/>
      <c r="AB21" s="659"/>
      <c r="AC21" s="682"/>
      <c r="AD21" s="683">
        <v>10</v>
      </c>
      <c r="AE21" s="684">
        <v>3</v>
      </c>
      <c r="AF21" s="685"/>
    </row>
    <row r="22" spans="1:32" ht="112.5" customHeight="1" thickTop="1" thickBot="1">
      <c r="A22" s="530" t="s">
        <v>1253</v>
      </c>
      <c r="B22" s="745"/>
      <c r="C22" s="745" t="s">
        <v>1223</v>
      </c>
      <c r="D22" s="746">
        <v>2011</v>
      </c>
      <c r="E22" s="746">
        <v>2011</v>
      </c>
      <c r="F22" s="686"/>
      <c r="G22" s="659" t="s">
        <v>236</v>
      </c>
      <c r="H22" s="659" t="s">
        <v>1254</v>
      </c>
      <c r="I22" s="659" t="s">
        <v>1255</v>
      </c>
      <c r="J22" s="529"/>
      <c r="K22" s="737">
        <v>2012</v>
      </c>
      <c r="L22" s="738">
        <v>2014</v>
      </c>
      <c r="M22" s="659" t="s">
        <v>92</v>
      </c>
      <c r="N22" s="747"/>
      <c r="O22" s="748"/>
      <c r="P22" s="749"/>
      <c r="Q22" s="747"/>
      <c r="R22" s="748"/>
      <c r="S22" s="749"/>
      <c r="T22" s="747"/>
      <c r="U22" s="748"/>
      <c r="V22" s="742"/>
      <c r="W22" s="704"/>
      <c r="X22" s="704"/>
      <c r="Y22" s="750"/>
      <c r="Z22" s="704"/>
      <c r="AA22" s="750"/>
      <c r="AB22" s="657" t="s">
        <v>1153</v>
      </c>
      <c r="AC22" s="529" t="s">
        <v>1240</v>
      </c>
      <c r="AD22" s="668">
        <v>18</v>
      </c>
      <c r="AE22" s="669">
        <v>0</v>
      </c>
      <c r="AF22" s="670"/>
    </row>
    <row r="23" spans="1:32" ht="117" thickTop="1" thickBot="1">
      <c r="A23" s="530" t="s">
        <v>1256</v>
      </c>
      <c r="B23" s="745"/>
      <c r="C23" s="745" t="s">
        <v>1223</v>
      </c>
      <c r="D23" s="746">
        <v>2014</v>
      </c>
      <c r="E23" s="746">
        <v>2014</v>
      </c>
      <c r="F23" s="686"/>
      <c r="G23" s="659" t="s">
        <v>236</v>
      </c>
      <c r="H23" s="659" t="s">
        <v>1257</v>
      </c>
      <c r="I23" s="659">
        <v>9795684</v>
      </c>
      <c r="J23" s="529"/>
      <c r="K23" s="737">
        <v>2014</v>
      </c>
      <c r="L23" s="738">
        <v>2016</v>
      </c>
      <c r="M23" s="659" t="s">
        <v>39</v>
      </c>
      <c r="N23" s="747"/>
      <c r="O23" s="748"/>
      <c r="P23" s="749"/>
      <c r="Q23" s="747"/>
      <c r="R23" s="748"/>
      <c r="S23" s="749"/>
      <c r="T23" s="747"/>
      <c r="U23" s="748"/>
      <c r="V23" s="742"/>
      <c r="W23" s="704"/>
      <c r="X23" s="704"/>
      <c r="Y23" s="750"/>
      <c r="Z23" s="704"/>
      <c r="AA23" s="750"/>
      <c r="AB23" s="657"/>
      <c r="AC23" s="529"/>
      <c r="AD23" s="668">
        <v>4</v>
      </c>
      <c r="AE23" s="669"/>
      <c r="AF23" s="670"/>
    </row>
    <row r="24" spans="1:32" ht="193.5" thickTop="1" thickBot="1">
      <c r="A24" s="530" t="s">
        <v>1258</v>
      </c>
      <c r="B24" s="745" t="s">
        <v>1153</v>
      </c>
      <c r="C24" s="745" t="s">
        <v>1259</v>
      </c>
      <c r="D24" s="746">
        <v>2011</v>
      </c>
      <c r="E24" s="746">
        <v>2011</v>
      </c>
      <c r="F24" s="686" t="s">
        <v>1169</v>
      </c>
      <c r="G24" s="659" t="s">
        <v>236</v>
      </c>
      <c r="H24" s="659" t="s">
        <v>1260</v>
      </c>
      <c r="I24" s="659">
        <v>9795725</v>
      </c>
      <c r="J24" s="529"/>
      <c r="K24" s="737">
        <v>2012</v>
      </c>
      <c r="L24" s="738">
        <v>2014</v>
      </c>
      <c r="M24" s="659" t="s">
        <v>92</v>
      </c>
      <c r="N24" s="747"/>
      <c r="O24" s="748"/>
      <c r="P24" s="749"/>
      <c r="Q24" s="747"/>
      <c r="R24" s="748"/>
      <c r="S24" s="749"/>
      <c r="T24" s="747"/>
      <c r="U24" s="748"/>
      <c r="V24" s="742"/>
      <c r="W24" s="704"/>
      <c r="X24" s="704"/>
      <c r="Y24" s="750"/>
      <c r="Z24" s="704"/>
      <c r="AA24" s="750"/>
      <c r="AB24" s="672"/>
      <c r="AC24" s="673"/>
      <c r="AD24" s="668">
        <v>5</v>
      </c>
      <c r="AE24" s="669">
        <v>1</v>
      </c>
      <c r="AF24" s="670">
        <v>1</v>
      </c>
    </row>
    <row r="25" spans="1:32" ht="78.75" thickTop="1" thickBot="1">
      <c r="A25" s="530" t="s">
        <v>1261</v>
      </c>
      <c r="B25" s="745"/>
      <c r="C25" s="745" t="s">
        <v>1223</v>
      </c>
      <c r="D25" s="746">
        <v>2012</v>
      </c>
      <c r="E25" s="746">
        <v>2012</v>
      </c>
      <c r="F25" s="686"/>
      <c r="G25" s="659" t="s">
        <v>236</v>
      </c>
      <c r="H25" s="659" t="s">
        <v>1262</v>
      </c>
      <c r="I25" s="659" t="s">
        <v>1263</v>
      </c>
      <c r="J25" s="529"/>
      <c r="K25" s="737">
        <v>2012</v>
      </c>
      <c r="L25" s="738">
        <v>2014</v>
      </c>
      <c r="M25" s="659" t="s">
        <v>92</v>
      </c>
      <c r="N25" s="747"/>
      <c r="O25" s="748"/>
      <c r="P25" s="749"/>
      <c r="Q25" s="747"/>
      <c r="R25" s="748"/>
      <c r="S25" s="749"/>
      <c r="T25" s="747"/>
      <c r="U25" s="748"/>
      <c r="V25" s="742"/>
      <c r="W25" s="704"/>
      <c r="X25" s="704"/>
      <c r="Y25" s="750"/>
      <c r="Z25" s="704"/>
      <c r="AA25" s="750"/>
      <c r="AB25" s="657"/>
      <c r="AC25" s="529"/>
      <c r="AD25" s="668">
        <v>18</v>
      </c>
      <c r="AE25" s="669">
        <v>6</v>
      </c>
      <c r="AF25" s="670">
        <v>3</v>
      </c>
    </row>
    <row r="26" spans="1:32" ht="88.5" customHeight="1" thickTop="1" thickBot="1">
      <c r="A26" s="530" t="s">
        <v>1264</v>
      </c>
      <c r="B26" s="745"/>
      <c r="C26" s="745" t="s">
        <v>1223</v>
      </c>
      <c r="D26" s="746">
        <v>2012</v>
      </c>
      <c r="E26" s="746">
        <v>2012</v>
      </c>
      <c r="F26" s="686"/>
      <c r="G26" s="659" t="s">
        <v>236</v>
      </c>
      <c r="H26" s="659" t="s">
        <v>1265</v>
      </c>
      <c r="I26" s="659" t="s">
        <v>1266</v>
      </c>
      <c r="J26" s="529"/>
      <c r="K26" s="737">
        <v>2012</v>
      </c>
      <c r="L26" s="738">
        <v>2014</v>
      </c>
      <c r="M26" s="659" t="s">
        <v>92</v>
      </c>
      <c r="N26" s="747"/>
      <c r="O26" s="748"/>
      <c r="P26" s="749"/>
      <c r="Q26" s="747"/>
      <c r="R26" s="748"/>
      <c r="S26" s="749"/>
      <c r="T26" s="747"/>
      <c r="U26" s="748"/>
      <c r="V26" s="742"/>
      <c r="W26" s="704"/>
      <c r="X26" s="704"/>
      <c r="Y26" s="750"/>
      <c r="Z26" s="704"/>
      <c r="AA26" s="750"/>
      <c r="AB26" s="657"/>
      <c r="AC26" s="529"/>
      <c r="AD26" s="668">
        <v>7</v>
      </c>
      <c r="AE26" s="669">
        <v>2</v>
      </c>
      <c r="AF26" s="670">
        <v>1</v>
      </c>
    </row>
    <row r="27" spans="1:32" ht="409.6" customHeight="1" thickTop="1">
      <c r="A27" s="530" t="s">
        <v>1270</v>
      </c>
      <c r="B27" s="745"/>
      <c r="C27" s="745" t="s">
        <v>1223</v>
      </c>
      <c r="D27" s="746">
        <v>2011</v>
      </c>
      <c r="E27" s="746">
        <v>2011</v>
      </c>
      <c r="F27" s="686"/>
      <c r="G27" s="659" t="s">
        <v>236</v>
      </c>
      <c r="H27" s="659" t="s">
        <v>1267</v>
      </c>
      <c r="I27" s="659" t="s">
        <v>1268</v>
      </c>
      <c r="J27" s="529"/>
      <c r="K27" s="737">
        <v>2011</v>
      </c>
      <c r="L27" s="738">
        <v>2013</v>
      </c>
      <c r="M27" s="659" t="s">
        <v>92</v>
      </c>
      <c r="N27" s="747"/>
      <c r="O27" s="748"/>
      <c r="P27" s="749"/>
      <c r="Q27" s="747"/>
      <c r="R27" s="748"/>
      <c r="S27" s="749"/>
      <c r="T27" s="747"/>
      <c r="U27" s="748"/>
      <c r="V27" s="742"/>
      <c r="W27" s="704"/>
      <c r="X27" s="704"/>
      <c r="Y27" s="750"/>
      <c r="Z27" s="704"/>
      <c r="AA27" s="750"/>
      <c r="AB27" s="657"/>
      <c r="AC27" s="529" t="s">
        <v>1269</v>
      </c>
      <c r="AD27" s="668">
        <v>2</v>
      </c>
      <c r="AE27" s="669"/>
      <c r="AF27" s="670"/>
    </row>
  </sheetData>
  <mergeCells count="36">
    <mergeCell ref="A3:AF3"/>
    <mergeCell ref="A7:A10"/>
    <mergeCell ref="B7:B10"/>
    <mergeCell ref="C7:C10"/>
    <mergeCell ref="D7:E9"/>
    <mergeCell ref="F7:F10"/>
    <mergeCell ref="G7:G10"/>
    <mergeCell ref="H7:H10"/>
    <mergeCell ref="I7:I10"/>
    <mergeCell ref="J7:J10"/>
    <mergeCell ref="Z7:AA8"/>
    <mergeCell ref="P9:P10"/>
    <mergeCell ref="Q9:R9"/>
    <mergeCell ref="S9:S10"/>
    <mergeCell ref="T9:U9"/>
    <mergeCell ref="A5:E5"/>
    <mergeCell ref="AB7:AB10"/>
    <mergeCell ref="AC7:AC10"/>
    <mergeCell ref="AD7:AF7"/>
    <mergeCell ref="N8:P8"/>
    <mergeCell ref="Q8:S8"/>
    <mergeCell ref="T8:V8"/>
    <mergeCell ref="AD8:AD10"/>
    <mergeCell ref="AE8:AE10"/>
    <mergeCell ref="AF8:AF10"/>
    <mergeCell ref="N9:O9"/>
    <mergeCell ref="Z9:Z10"/>
    <mergeCell ref="AA9:AA10"/>
    <mergeCell ref="K7:L9"/>
    <mergeCell ref="M7:M10"/>
    <mergeCell ref="N7:V7"/>
    <mergeCell ref="W7:W10"/>
    <mergeCell ref="X7:Y8"/>
    <mergeCell ref="V9:V10"/>
    <mergeCell ref="X9:X10"/>
    <mergeCell ref="Y9:Y10"/>
  </mergeCells>
  <conditionalFormatting sqref="A7 A11">
    <cfRule type="duplicateValues" dxfId="382" priority="9"/>
  </conditionalFormatting>
  <conditionalFormatting sqref="M12:M27">
    <cfRule type="expression" dxfId="381" priority="1">
      <formula>AND(COUNTBLANK($A12)=0,COUNTBLANK($M12)=1)</formula>
    </cfRule>
  </conditionalFormatting>
  <conditionalFormatting sqref="G12:G27">
    <cfRule type="expression" dxfId="380" priority="4">
      <formula>AND(COUNTBLANK($A12)=0,COUNTBLANK($G12)=1)</formula>
    </cfRule>
  </conditionalFormatting>
  <conditionalFormatting sqref="H12:H27">
    <cfRule type="expression" dxfId="379" priority="3">
      <formula>AND(COUNTBLANK($A12)=0,COUNTBLANK($H12)=1)</formula>
    </cfRule>
  </conditionalFormatting>
  <conditionalFormatting sqref="I12:I27">
    <cfRule type="expression" dxfId="378" priority="2">
      <formula>AND(COUNTBLANK($A12)=0,COUNTBLANK($I12)=1)</formula>
    </cfRule>
  </conditionalFormatting>
  <dataValidations xWindow="499" yWindow="404" count="2">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27">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27">
      <formula1>Текущ</formula1>
    </dataValidation>
  </dataValidations>
  <pageMargins left="0.25" right="0.25" top="0.65" bottom="0.65" header="0.3" footer="0.3"/>
  <pageSetup paperSize="9" scale="48"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topLeftCell="A11" zoomScale="60" zoomScaleNormal="60" workbookViewId="0">
      <selection activeCell="A16" sqref="A16:AF19"/>
    </sheetView>
  </sheetViews>
  <sheetFormatPr defaultRowHeight="15"/>
  <sheetData>
    <row r="1" spans="1:32" ht="18.75">
      <c r="A1" s="458" t="s">
        <v>57</v>
      </c>
      <c r="B1" s="458"/>
      <c r="C1" s="458"/>
      <c r="D1" s="458"/>
      <c r="E1" s="458"/>
      <c r="F1" s="456" t="str">
        <f>Name</f>
        <v>Институт по физика на твърдото тяло (ИФТТ)</v>
      </c>
      <c r="G1" s="456"/>
      <c r="H1" s="456"/>
      <c r="I1" s="456"/>
      <c r="J1" s="456"/>
      <c r="K1" s="456"/>
      <c r="L1" s="456"/>
      <c r="M1" s="456"/>
      <c r="N1" s="456"/>
      <c r="O1" s="456"/>
      <c r="P1" s="456"/>
      <c r="Q1" s="456"/>
      <c r="R1" s="456"/>
      <c r="S1" s="456"/>
      <c r="T1" s="456"/>
      <c r="U1" s="456"/>
      <c r="V1" s="456"/>
      <c r="W1" s="456"/>
    </row>
    <row r="2" spans="1:32" ht="15.75">
      <c r="D2" s="2"/>
      <c r="E2" s="2"/>
      <c r="F2" s="147"/>
    </row>
    <row r="3" spans="1:32" ht="246" customHeight="1">
      <c r="A3" s="960" t="s">
        <v>353</v>
      </c>
      <c r="B3" s="960"/>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row>
    <row r="4" spans="1:32" ht="15.75">
      <c r="B4" s="146"/>
      <c r="D4" s="2"/>
      <c r="E4" s="2"/>
      <c r="F4" s="146"/>
      <c r="G4" s="146"/>
      <c r="H4" s="146"/>
      <c r="I4" s="146"/>
      <c r="J4" s="146"/>
    </row>
    <row r="5" spans="1:32" s="459" customFormat="1" ht="18">
      <c r="A5" s="942" t="s">
        <v>56</v>
      </c>
      <c r="B5" s="942"/>
      <c r="C5" s="942"/>
      <c r="D5" s="942"/>
      <c r="E5" s="58">
        <f>COUNTA(A12:A27)</f>
        <v>1</v>
      </c>
      <c r="F5" s="888" t="s">
        <v>259</v>
      </c>
      <c r="G5" s="888"/>
      <c r="H5" s="888"/>
      <c r="I5" s="888"/>
      <c r="J5" s="835">
        <f>SUM(W12:W27)</f>
        <v>41534</v>
      </c>
      <c r="K5" s="932" t="s">
        <v>260</v>
      </c>
      <c r="L5" s="932"/>
      <c r="M5" s="932"/>
      <c r="N5" s="932"/>
      <c r="O5" s="932"/>
      <c r="P5" s="723">
        <f>SUM(X12:X27)</f>
        <v>0</v>
      </c>
      <c r="Q5" s="888" t="s">
        <v>261</v>
      </c>
      <c r="R5" s="888"/>
      <c r="S5" s="888"/>
      <c r="T5" s="888"/>
      <c r="U5" s="888"/>
      <c r="V5" s="888"/>
      <c r="W5" s="722">
        <f>SUM(Z12:Z27)</f>
        <v>0</v>
      </c>
    </row>
    <row r="6" spans="1:32" ht="16.5" thickBot="1">
      <c r="D6" s="46"/>
      <c r="E6" s="46"/>
      <c r="F6" s="150"/>
    </row>
    <row r="7" spans="1:32" s="49" customFormat="1" ht="126.75" customHeight="1" thickTop="1" thickBot="1">
      <c r="A7" s="902" t="s">
        <v>233</v>
      </c>
      <c r="B7" s="902" t="s">
        <v>231</v>
      </c>
      <c r="C7" s="902" t="s">
        <v>118</v>
      </c>
      <c r="D7" s="896" t="s">
        <v>181</v>
      </c>
      <c r="E7" s="897"/>
      <c r="F7" s="902" t="s">
        <v>91</v>
      </c>
      <c r="G7" s="902" t="s">
        <v>234</v>
      </c>
      <c r="H7" s="902" t="s">
        <v>235</v>
      </c>
      <c r="I7" s="902" t="s">
        <v>119</v>
      </c>
      <c r="J7" s="902" t="s">
        <v>232</v>
      </c>
      <c r="K7" s="907" t="s">
        <v>239</v>
      </c>
      <c r="L7" s="908"/>
      <c r="M7" s="902" t="s">
        <v>296</v>
      </c>
      <c r="N7" s="956" t="s">
        <v>93</v>
      </c>
      <c r="O7" s="957"/>
      <c r="P7" s="957"/>
      <c r="Q7" s="957"/>
      <c r="R7" s="957"/>
      <c r="S7" s="957"/>
      <c r="T7" s="957"/>
      <c r="U7" s="957"/>
      <c r="V7" s="958"/>
      <c r="W7" s="902" t="s">
        <v>269</v>
      </c>
      <c r="X7" s="936" t="s">
        <v>298</v>
      </c>
      <c r="Y7" s="937"/>
      <c r="Z7" s="936" t="s">
        <v>299</v>
      </c>
      <c r="AA7" s="937"/>
      <c r="AB7" s="902" t="s">
        <v>245</v>
      </c>
      <c r="AC7" s="902" t="s">
        <v>94</v>
      </c>
      <c r="AD7" s="917" t="s">
        <v>243</v>
      </c>
      <c r="AE7" s="944"/>
      <c r="AF7" s="945"/>
    </row>
    <row r="8" spans="1:32" s="49" customFormat="1" ht="17.25" customHeight="1" thickTop="1" thickBot="1">
      <c r="A8" s="903"/>
      <c r="B8" s="903"/>
      <c r="C8" s="903"/>
      <c r="D8" s="898"/>
      <c r="E8" s="899"/>
      <c r="F8" s="903"/>
      <c r="G8" s="903"/>
      <c r="H8" s="903"/>
      <c r="I8" s="903"/>
      <c r="J8" s="903"/>
      <c r="K8" s="909"/>
      <c r="L8" s="910"/>
      <c r="M8" s="903"/>
      <c r="N8" s="953" t="s">
        <v>51</v>
      </c>
      <c r="O8" s="954"/>
      <c r="P8" s="955"/>
      <c r="Q8" s="953" t="s">
        <v>52</v>
      </c>
      <c r="R8" s="954"/>
      <c r="S8" s="955"/>
      <c r="T8" s="953" t="s">
        <v>53</v>
      </c>
      <c r="U8" s="954"/>
      <c r="V8" s="955"/>
      <c r="W8" s="903"/>
      <c r="X8" s="938"/>
      <c r="Y8" s="939"/>
      <c r="Z8" s="938"/>
      <c r="AA8" s="939"/>
      <c r="AB8" s="903"/>
      <c r="AC8" s="903"/>
      <c r="AD8" s="946" t="s">
        <v>95</v>
      </c>
      <c r="AE8" s="948" t="s">
        <v>244</v>
      </c>
      <c r="AF8" s="950" t="s">
        <v>96</v>
      </c>
    </row>
    <row r="9" spans="1:32" s="49" customFormat="1" ht="29.25" customHeight="1" thickBot="1">
      <c r="A9" s="903"/>
      <c r="B9" s="903"/>
      <c r="C9" s="903"/>
      <c r="D9" s="900"/>
      <c r="E9" s="901"/>
      <c r="F9" s="903"/>
      <c r="G9" s="903"/>
      <c r="H9" s="903"/>
      <c r="I9" s="903"/>
      <c r="J9" s="903"/>
      <c r="K9" s="911"/>
      <c r="L9" s="912"/>
      <c r="M9" s="903"/>
      <c r="N9" s="915" t="s">
        <v>126</v>
      </c>
      <c r="O9" s="952"/>
      <c r="P9" s="929" t="s">
        <v>121</v>
      </c>
      <c r="Q9" s="915" t="s">
        <v>126</v>
      </c>
      <c r="R9" s="952"/>
      <c r="S9" s="929" t="s">
        <v>121</v>
      </c>
      <c r="T9" s="915" t="s">
        <v>126</v>
      </c>
      <c r="U9" s="952"/>
      <c r="V9" s="929" t="s">
        <v>121</v>
      </c>
      <c r="W9" s="903"/>
      <c r="X9" s="929" t="s">
        <v>121</v>
      </c>
      <c r="Y9" s="905" t="s">
        <v>240</v>
      </c>
      <c r="Z9" s="929" t="s">
        <v>121</v>
      </c>
      <c r="AA9" s="905" t="s">
        <v>241</v>
      </c>
      <c r="AB9" s="903"/>
      <c r="AC9" s="903"/>
      <c r="AD9" s="921"/>
      <c r="AE9" s="924"/>
      <c r="AF9" s="927"/>
    </row>
    <row r="10" spans="1:32" s="49" customFormat="1" ht="178.5" customHeight="1" thickBot="1">
      <c r="A10" s="904"/>
      <c r="B10" s="904"/>
      <c r="C10" s="904"/>
      <c r="D10" s="465" t="s">
        <v>179</v>
      </c>
      <c r="E10" s="465" t="s">
        <v>180</v>
      </c>
      <c r="F10" s="904"/>
      <c r="G10" s="904"/>
      <c r="H10" s="904"/>
      <c r="I10" s="904"/>
      <c r="J10" s="904"/>
      <c r="K10" s="54" t="s">
        <v>48</v>
      </c>
      <c r="L10" s="55" t="s">
        <v>49</v>
      </c>
      <c r="M10" s="904"/>
      <c r="N10" s="56" t="s">
        <v>120</v>
      </c>
      <c r="O10" s="59" t="s">
        <v>122</v>
      </c>
      <c r="P10" s="906"/>
      <c r="Q10" s="56" t="s">
        <v>120</v>
      </c>
      <c r="R10" s="59" t="s">
        <v>122</v>
      </c>
      <c r="S10" s="906"/>
      <c r="T10" s="56" t="s">
        <v>120</v>
      </c>
      <c r="U10" s="59" t="s">
        <v>122</v>
      </c>
      <c r="V10" s="906"/>
      <c r="W10" s="904"/>
      <c r="X10" s="906"/>
      <c r="Y10" s="904"/>
      <c r="Z10" s="906"/>
      <c r="AA10" s="904"/>
      <c r="AB10" s="904"/>
      <c r="AC10" s="904"/>
      <c r="AD10" s="947"/>
      <c r="AE10" s="949"/>
      <c r="AF10" s="951"/>
    </row>
    <row r="11" spans="1:32" s="49" customFormat="1" ht="18" customHeight="1" thickBot="1">
      <c r="A11" s="52" t="s">
        <v>83</v>
      </c>
      <c r="B11" s="53" t="s">
        <v>84</v>
      </c>
      <c r="C11" s="53" t="s">
        <v>85</v>
      </c>
      <c r="D11" s="53" t="s">
        <v>86</v>
      </c>
      <c r="E11" s="53" t="s">
        <v>97</v>
      </c>
      <c r="F11" s="53" t="s">
        <v>98</v>
      </c>
      <c r="G11" s="53" t="s">
        <v>99</v>
      </c>
      <c r="H11" s="53" t="s">
        <v>100</v>
      </c>
      <c r="I11" s="53" t="s">
        <v>101</v>
      </c>
      <c r="J11" s="53" t="s">
        <v>102</v>
      </c>
      <c r="K11" s="53" t="s">
        <v>103</v>
      </c>
      <c r="L11" s="53" t="s">
        <v>104</v>
      </c>
      <c r="M11" s="53" t="s">
        <v>105</v>
      </c>
      <c r="N11" s="53" t="s">
        <v>106</v>
      </c>
      <c r="O11" s="53" t="s">
        <v>107</v>
      </c>
      <c r="P11" s="53" t="s">
        <v>108</v>
      </c>
      <c r="Q11" s="53" t="s">
        <v>109</v>
      </c>
      <c r="R11" s="53" t="s">
        <v>110</v>
      </c>
      <c r="S11" s="53" t="s">
        <v>111</v>
      </c>
      <c r="T11" s="53" t="s">
        <v>112</v>
      </c>
      <c r="U11" s="53" t="s">
        <v>113</v>
      </c>
      <c r="V11" s="53" t="s">
        <v>114</v>
      </c>
      <c r="W11" s="53" t="s">
        <v>115</v>
      </c>
      <c r="X11" s="53" t="s">
        <v>116</v>
      </c>
      <c r="Y11" s="53" t="s">
        <v>117</v>
      </c>
      <c r="Z11" s="53" t="s">
        <v>123</v>
      </c>
      <c r="AA11" s="53" t="s">
        <v>124</v>
      </c>
      <c r="AB11" s="53" t="s">
        <v>125</v>
      </c>
      <c r="AC11" s="53" t="s">
        <v>129</v>
      </c>
      <c r="AD11" s="53" t="s">
        <v>130</v>
      </c>
      <c r="AE11" s="53" t="s">
        <v>132</v>
      </c>
      <c r="AF11" s="172" t="s">
        <v>133</v>
      </c>
    </row>
    <row r="12" spans="1:32" ht="69.75" customHeight="1" thickTop="1" thickBot="1">
      <c r="A12" s="681" t="s">
        <v>1271</v>
      </c>
      <c r="B12" s="658"/>
      <c r="C12" s="682" t="s">
        <v>1272</v>
      </c>
      <c r="D12" s="725"/>
      <c r="E12" s="726">
        <v>2014</v>
      </c>
      <c r="F12" s="727" t="s">
        <v>1273</v>
      </c>
      <c r="G12" s="659" t="s">
        <v>236</v>
      </c>
      <c r="H12" s="659" t="s">
        <v>1274</v>
      </c>
      <c r="I12" s="757" t="s">
        <v>1275</v>
      </c>
      <c r="J12" s="682"/>
      <c r="K12" s="659">
        <v>2014</v>
      </c>
      <c r="L12" s="659">
        <v>2014</v>
      </c>
      <c r="M12" s="659" t="s">
        <v>92</v>
      </c>
      <c r="N12" s="661"/>
      <c r="O12" s="662"/>
      <c r="P12" s="716"/>
      <c r="Q12" s="661"/>
      <c r="R12" s="662"/>
      <c r="S12" s="716"/>
      <c r="T12" s="661"/>
      <c r="U12" s="662"/>
      <c r="V12" s="721">
        <v>41534</v>
      </c>
      <c r="W12" s="721">
        <v>41534</v>
      </c>
      <c r="X12" s="666"/>
      <c r="Y12" s="667"/>
      <c r="Z12" s="666"/>
      <c r="AA12" s="667"/>
      <c r="AB12" s="758"/>
      <c r="AC12" s="759"/>
      <c r="AD12" s="760"/>
      <c r="AE12" s="761"/>
      <c r="AF12" s="762"/>
    </row>
    <row r="13" spans="1:32">
      <c r="A13" s="373"/>
      <c r="B13" s="393"/>
      <c r="C13" s="195"/>
      <c r="D13" s="396"/>
      <c r="E13" s="396"/>
      <c r="F13" s="376"/>
      <c r="G13" s="201"/>
      <c r="H13" s="201"/>
      <c r="I13" s="201"/>
      <c r="J13" s="375"/>
      <c r="K13" s="201"/>
      <c r="L13" s="201"/>
      <c r="M13" s="201"/>
      <c r="N13" s="377"/>
      <c r="O13" s="378"/>
      <c r="P13" s="379"/>
      <c r="Q13" s="377"/>
      <c r="R13" s="378"/>
      <c r="S13" s="379"/>
      <c r="T13" s="377"/>
      <c r="U13" s="378"/>
      <c r="V13" s="429"/>
      <c r="W13" s="380"/>
      <c r="X13" s="380"/>
      <c r="Y13" s="388"/>
      <c r="Z13" s="380"/>
      <c r="AA13" s="388"/>
      <c r="AB13" s="374"/>
      <c r="AC13" s="375"/>
      <c r="AD13" s="436"/>
      <c r="AE13" s="437"/>
      <c r="AF13" s="438"/>
    </row>
    <row r="14" spans="1:32">
      <c r="A14" s="373"/>
      <c r="B14" s="393"/>
      <c r="C14" s="195"/>
      <c r="D14" s="396"/>
      <c r="E14" s="396"/>
      <c r="F14" s="376"/>
      <c r="G14" s="201"/>
      <c r="H14" s="201"/>
      <c r="I14" s="201"/>
      <c r="J14" s="375"/>
      <c r="K14" s="201"/>
      <c r="L14" s="201"/>
      <c r="M14" s="201"/>
      <c r="N14" s="377"/>
      <c r="O14" s="378"/>
      <c r="P14" s="379"/>
      <c r="Q14" s="377"/>
      <c r="R14" s="378"/>
      <c r="S14" s="379"/>
      <c r="T14" s="377"/>
      <c r="U14" s="378"/>
      <c r="V14" s="429"/>
      <c r="W14" s="380"/>
      <c r="X14" s="380"/>
      <c r="Y14" s="388"/>
      <c r="Z14" s="380"/>
      <c r="AA14" s="388"/>
      <c r="AB14" s="374"/>
      <c r="AC14" s="375"/>
      <c r="AD14" s="436"/>
      <c r="AE14" s="437"/>
      <c r="AF14" s="438"/>
    </row>
    <row r="15" spans="1:32" ht="16.5" thickTop="1" thickBot="1">
      <c r="A15" s="373"/>
      <c r="B15" s="393"/>
      <c r="C15" s="195"/>
      <c r="D15" s="396"/>
      <c r="E15" s="396"/>
      <c r="F15" s="376"/>
      <c r="G15" s="201"/>
      <c r="H15" s="201"/>
      <c r="I15" s="201"/>
      <c r="J15" s="375"/>
      <c r="K15" s="201"/>
      <c r="L15" s="201"/>
      <c r="M15" s="201"/>
      <c r="N15" s="377"/>
      <c r="O15" s="378"/>
      <c r="P15" s="379"/>
      <c r="Q15" s="377"/>
      <c r="R15" s="378"/>
      <c r="S15" s="379"/>
      <c r="T15" s="377"/>
      <c r="U15" s="378"/>
      <c r="V15" s="429"/>
      <c r="W15" s="380"/>
      <c r="X15" s="380"/>
      <c r="Y15" s="388"/>
      <c r="Z15" s="380"/>
      <c r="AA15" s="388"/>
      <c r="AB15" s="374"/>
      <c r="AC15" s="375"/>
      <c r="AD15" s="436"/>
      <c r="AE15" s="437"/>
      <c r="AF15" s="438"/>
    </row>
    <row r="16" spans="1:32" ht="16.5" thickTop="1" thickBot="1">
      <c r="A16" s="373"/>
      <c r="B16" s="393"/>
      <c r="C16" s="195"/>
      <c r="D16" s="396"/>
      <c r="E16" s="396"/>
      <c r="F16" s="376"/>
      <c r="G16" s="201"/>
      <c r="H16" s="201"/>
      <c r="I16" s="201"/>
      <c r="J16" s="375"/>
      <c r="K16" s="201"/>
      <c r="L16" s="201"/>
      <c r="M16" s="201"/>
      <c r="N16" s="377"/>
      <c r="O16" s="378"/>
      <c r="P16" s="379"/>
      <c r="Q16" s="377"/>
      <c r="R16" s="378"/>
      <c r="S16" s="379"/>
      <c r="T16" s="377"/>
      <c r="U16" s="378"/>
      <c r="V16" s="429"/>
      <c r="W16" s="380"/>
      <c r="X16" s="380"/>
      <c r="Y16" s="388"/>
      <c r="Z16" s="380"/>
      <c r="AA16" s="388"/>
      <c r="AB16" s="374"/>
      <c r="AC16" s="375"/>
      <c r="AD16" s="436"/>
      <c r="AE16" s="437"/>
      <c r="AF16" s="438"/>
    </row>
    <row r="17" spans="1:32">
      <c r="A17" s="373"/>
      <c r="B17" s="393"/>
      <c r="C17" s="195"/>
      <c r="D17" s="396"/>
      <c r="E17" s="396"/>
      <c r="F17" s="376"/>
      <c r="G17" s="201"/>
      <c r="H17" s="201"/>
      <c r="I17" s="201"/>
      <c r="J17" s="375"/>
      <c r="K17" s="201"/>
      <c r="L17" s="201"/>
      <c r="M17" s="201"/>
      <c r="N17" s="377"/>
      <c r="O17" s="378"/>
      <c r="P17" s="379"/>
      <c r="Q17" s="377"/>
      <c r="R17" s="378"/>
      <c r="S17" s="379"/>
      <c r="T17" s="377"/>
      <c r="U17" s="378"/>
      <c r="V17" s="429"/>
      <c r="W17" s="380"/>
      <c r="X17" s="380"/>
      <c r="Y17" s="388"/>
      <c r="Z17" s="380"/>
      <c r="AA17" s="388"/>
      <c r="AB17" s="374"/>
      <c r="AC17" s="375"/>
      <c r="AD17" s="436"/>
      <c r="AE17" s="437"/>
      <c r="AF17" s="438"/>
    </row>
    <row r="18" spans="1:32">
      <c r="A18" s="373"/>
      <c r="B18" s="393"/>
      <c r="C18" s="195"/>
      <c r="D18" s="396"/>
      <c r="E18" s="396"/>
      <c r="F18" s="376"/>
      <c r="G18" s="201"/>
      <c r="H18" s="201"/>
      <c r="I18" s="201"/>
      <c r="J18" s="375"/>
      <c r="K18" s="201"/>
      <c r="L18" s="201"/>
      <c r="M18" s="201"/>
      <c r="N18" s="377"/>
      <c r="O18" s="378"/>
      <c r="P18" s="379"/>
      <c r="Q18" s="377"/>
      <c r="R18" s="378"/>
      <c r="S18" s="379"/>
      <c r="T18" s="377"/>
      <c r="U18" s="378"/>
      <c r="V18" s="429"/>
      <c r="W18" s="380"/>
      <c r="X18" s="380"/>
      <c r="Y18" s="388"/>
      <c r="Z18" s="380"/>
      <c r="AA18" s="388"/>
      <c r="AB18" s="374"/>
      <c r="AC18" s="375"/>
      <c r="AD18" s="436"/>
      <c r="AE18" s="437"/>
      <c r="AF18" s="438"/>
    </row>
    <row r="19" spans="1:32">
      <c r="A19" s="373"/>
      <c r="B19" s="393"/>
      <c r="C19" s="195"/>
      <c r="D19" s="396"/>
      <c r="E19" s="396"/>
      <c r="F19" s="376"/>
      <c r="G19" s="201"/>
      <c r="H19" s="201"/>
      <c r="I19" s="201"/>
      <c r="J19" s="375"/>
      <c r="K19" s="201"/>
      <c r="L19" s="201"/>
      <c r="M19" s="201"/>
      <c r="N19" s="377"/>
      <c r="O19" s="378"/>
      <c r="P19" s="379"/>
      <c r="Q19" s="377"/>
      <c r="R19" s="378"/>
      <c r="S19" s="379"/>
      <c r="T19" s="377"/>
      <c r="U19" s="378"/>
      <c r="V19" s="429"/>
      <c r="W19" s="380"/>
      <c r="X19" s="380"/>
      <c r="Y19" s="388"/>
      <c r="Z19" s="380"/>
      <c r="AA19" s="388"/>
      <c r="AB19" s="374"/>
      <c r="AC19" s="375"/>
      <c r="AD19" s="209"/>
      <c r="AE19" s="210"/>
      <c r="AF19" s="211"/>
    </row>
    <row r="20" spans="1:32">
      <c r="A20" s="203"/>
      <c r="B20" s="394"/>
      <c r="C20" s="195"/>
      <c r="D20" s="308"/>
      <c r="E20" s="308"/>
      <c r="F20" s="205"/>
      <c r="G20" s="201"/>
      <c r="H20" s="201"/>
      <c r="I20" s="201"/>
      <c r="J20" s="204"/>
      <c r="K20" s="201"/>
      <c r="L20" s="201"/>
      <c r="M20" s="201"/>
      <c r="N20" s="390"/>
      <c r="O20" s="206"/>
      <c r="P20" s="207"/>
      <c r="Q20" s="390"/>
      <c r="R20" s="206"/>
      <c r="S20" s="207"/>
      <c r="T20" s="390"/>
      <c r="U20" s="206"/>
      <c r="V20" s="429"/>
      <c r="W20" s="208"/>
      <c r="X20" s="208"/>
      <c r="Y20" s="391"/>
      <c r="Z20" s="208"/>
      <c r="AA20" s="391"/>
      <c r="AB20" s="389"/>
      <c r="AC20" s="204"/>
      <c r="AD20" s="209"/>
      <c r="AE20" s="210"/>
      <c r="AF20" s="211"/>
    </row>
    <row r="21" spans="1:32">
      <c r="A21" s="203"/>
      <c r="B21" s="394"/>
      <c r="C21" s="195"/>
      <c r="D21" s="308"/>
      <c r="E21" s="308"/>
      <c r="F21" s="205"/>
      <c r="G21" s="201"/>
      <c r="H21" s="201"/>
      <c r="I21" s="201"/>
      <c r="J21" s="204"/>
      <c r="K21" s="201"/>
      <c r="L21" s="201"/>
      <c r="M21" s="201"/>
      <c r="N21" s="390"/>
      <c r="O21" s="206"/>
      <c r="P21" s="207"/>
      <c r="Q21" s="390"/>
      <c r="R21" s="206"/>
      <c r="S21" s="207"/>
      <c r="T21" s="390"/>
      <c r="U21" s="206"/>
      <c r="V21" s="429"/>
      <c r="W21" s="208"/>
      <c r="X21" s="208"/>
      <c r="Y21" s="391"/>
      <c r="Z21" s="208"/>
      <c r="AA21" s="391"/>
      <c r="AB21" s="389"/>
      <c r="AC21" s="204"/>
      <c r="AD21" s="209"/>
      <c r="AE21" s="210"/>
      <c r="AF21" s="211"/>
    </row>
    <row r="22" spans="1:32">
      <c r="A22" s="203"/>
      <c r="B22" s="394"/>
      <c r="C22" s="195"/>
      <c r="D22" s="308"/>
      <c r="E22" s="308"/>
      <c r="F22" s="205"/>
      <c r="G22" s="201"/>
      <c r="H22" s="201"/>
      <c r="I22" s="201"/>
      <c r="J22" s="204"/>
      <c r="K22" s="201"/>
      <c r="L22" s="201"/>
      <c r="M22" s="201"/>
      <c r="N22" s="390"/>
      <c r="O22" s="206"/>
      <c r="P22" s="207"/>
      <c r="Q22" s="390"/>
      <c r="R22" s="206"/>
      <c r="S22" s="207"/>
      <c r="T22" s="390"/>
      <c r="U22" s="206"/>
      <c r="V22" s="429"/>
      <c r="W22" s="208"/>
      <c r="X22" s="208"/>
      <c r="Y22" s="391"/>
      <c r="Z22" s="208"/>
      <c r="AA22" s="391"/>
      <c r="AB22" s="389"/>
      <c r="AC22" s="204"/>
      <c r="AD22" s="209"/>
      <c r="AE22" s="210"/>
      <c r="AF22" s="211"/>
    </row>
    <row r="23" spans="1:32">
      <c r="A23" s="203"/>
      <c r="B23" s="394"/>
      <c r="C23" s="195"/>
      <c r="D23" s="308"/>
      <c r="E23" s="308"/>
      <c r="F23" s="205"/>
      <c r="G23" s="201"/>
      <c r="H23" s="201"/>
      <c r="I23" s="201"/>
      <c r="J23" s="204"/>
      <c r="K23" s="201"/>
      <c r="L23" s="201"/>
      <c r="M23" s="201"/>
      <c r="N23" s="390"/>
      <c r="O23" s="206"/>
      <c r="P23" s="207"/>
      <c r="Q23" s="390"/>
      <c r="R23" s="206"/>
      <c r="S23" s="207"/>
      <c r="T23" s="390"/>
      <c r="U23" s="206"/>
      <c r="V23" s="429"/>
      <c r="W23" s="208"/>
      <c r="X23" s="208"/>
      <c r="Y23" s="391"/>
      <c r="Z23" s="208"/>
      <c r="AA23" s="391"/>
      <c r="AB23" s="389"/>
      <c r="AC23" s="204"/>
      <c r="AD23" s="209"/>
      <c r="AE23" s="210"/>
      <c r="AF23" s="211"/>
    </row>
    <row r="24" spans="1:32" ht="15.75">
      <c r="A24" s="428"/>
      <c r="B24" s="394"/>
      <c r="C24" s="195"/>
      <c r="D24" s="308"/>
      <c r="E24" s="308"/>
      <c r="F24" s="205"/>
      <c r="G24" s="201"/>
      <c r="H24" s="201"/>
      <c r="I24" s="201"/>
      <c r="J24" s="204"/>
      <c r="K24" s="201"/>
      <c r="L24" s="201"/>
      <c r="M24" s="201"/>
      <c r="N24" s="390"/>
      <c r="O24" s="206"/>
      <c r="P24" s="207"/>
      <c r="Q24" s="390"/>
      <c r="R24" s="206"/>
      <c r="S24" s="207"/>
      <c r="T24" s="390"/>
      <c r="U24" s="206"/>
      <c r="V24" s="429"/>
      <c r="W24" s="208"/>
      <c r="X24" s="208"/>
      <c r="Y24" s="391"/>
      <c r="Z24" s="208"/>
      <c r="AA24" s="391"/>
      <c r="AB24" s="389"/>
      <c r="AC24" s="204"/>
      <c r="AD24" s="209"/>
      <c r="AE24" s="210"/>
      <c r="AF24" s="211"/>
    </row>
    <row r="25" spans="1:32">
      <c r="A25" s="203"/>
      <c r="B25" s="394"/>
      <c r="C25" s="195"/>
      <c r="D25" s="308"/>
      <c r="E25" s="308"/>
      <c r="F25" s="205"/>
      <c r="G25" s="201"/>
      <c r="H25" s="201"/>
      <c r="I25" s="201"/>
      <c r="J25" s="204"/>
      <c r="K25" s="201"/>
      <c r="L25" s="201"/>
      <c r="M25" s="201"/>
      <c r="N25" s="390"/>
      <c r="O25" s="206"/>
      <c r="P25" s="207"/>
      <c r="Q25" s="390"/>
      <c r="R25" s="206"/>
      <c r="S25" s="207"/>
      <c r="T25" s="390"/>
      <c r="U25" s="206"/>
      <c r="V25" s="429"/>
      <c r="W25" s="208"/>
      <c r="X25" s="208"/>
      <c r="Y25" s="391"/>
      <c r="Z25" s="208"/>
      <c r="AA25" s="391"/>
      <c r="AB25" s="389"/>
      <c r="AC25" s="204"/>
      <c r="AD25" s="209"/>
      <c r="AE25" s="210"/>
      <c r="AF25" s="211"/>
    </row>
    <row r="26" spans="1:32">
      <c r="A26" s="203"/>
      <c r="B26" s="394"/>
      <c r="C26" s="195"/>
      <c r="D26" s="308"/>
      <c r="E26" s="308"/>
      <c r="F26" s="205"/>
      <c r="G26" s="201"/>
      <c r="H26" s="201"/>
      <c r="I26" s="201"/>
      <c r="J26" s="204"/>
      <c r="K26" s="201"/>
      <c r="L26" s="201"/>
      <c r="M26" s="201"/>
      <c r="N26" s="390"/>
      <c r="O26" s="206"/>
      <c r="P26" s="207"/>
      <c r="Q26" s="390"/>
      <c r="R26" s="206"/>
      <c r="S26" s="207"/>
      <c r="T26" s="390"/>
      <c r="U26" s="206"/>
      <c r="V26" s="429"/>
      <c r="W26" s="208"/>
      <c r="X26" s="208"/>
      <c r="Y26" s="391"/>
      <c r="Z26" s="208"/>
      <c r="AA26" s="391"/>
      <c r="AB26" s="389"/>
      <c r="AC26" s="204"/>
      <c r="AD26" s="209"/>
      <c r="AE26" s="210"/>
      <c r="AF26" s="211"/>
    </row>
    <row r="27" spans="1:32" ht="15.75" thickTop="1">
      <c r="A27" s="203"/>
      <c r="B27" s="394"/>
      <c r="C27" s="195"/>
      <c r="D27" s="308"/>
      <c r="E27" s="308"/>
      <c r="F27" s="205"/>
      <c r="G27" s="201"/>
      <c r="H27" s="201"/>
      <c r="I27" s="201"/>
      <c r="J27" s="204"/>
      <c r="K27" s="201"/>
      <c r="L27" s="201"/>
      <c r="M27" s="201"/>
      <c r="N27" s="390"/>
      <c r="O27" s="206"/>
      <c r="P27" s="207"/>
      <c r="Q27" s="390"/>
      <c r="R27" s="206"/>
      <c r="S27" s="207"/>
      <c r="T27" s="390"/>
      <c r="U27" s="206"/>
      <c r="V27" s="429"/>
      <c r="W27" s="208"/>
      <c r="X27" s="208"/>
      <c r="Y27" s="391"/>
      <c r="Z27" s="208"/>
      <c r="AA27" s="391"/>
      <c r="AB27" s="389"/>
      <c r="AC27" s="204"/>
      <c r="AD27" s="209"/>
      <c r="AE27" s="210"/>
      <c r="AF27" s="211"/>
    </row>
    <row r="28" spans="1:32" s="459" customFormat="1" ht="21" customHeight="1">
      <c r="A28" s="930" t="s">
        <v>176</v>
      </c>
      <c r="B28" s="931"/>
      <c r="C28" s="931"/>
      <c r="D28" s="931"/>
      <c r="E28" s="931"/>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1"/>
      <c r="AD28" s="931"/>
      <c r="AE28" s="931"/>
      <c r="AF28" s="931"/>
    </row>
  </sheetData>
  <mergeCells count="40">
    <mergeCell ref="A3:AF3"/>
    <mergeCell ref="A7:A10"/>
    <mergeCell ref="B7:B10"/>
    <mergeCell ref="C7:C10"/>
    <mergeCell ref="D7:E9"/>
    <mergeCell ref="F7:F10"/>
    <mergeCell ref="G7:G10"/>
    <mergeCell ref="H7:H10"/>
    <mergeCell ref="I7:I10"/>
    <mergeCell ref="J7:J10"/>
    <mergeCell ref="A5:D5"/>
    <mergeCell ref="F5:I5"/>
    <mergeCell ref="K5:O5"/>
    <mergeCell ref="Q5:V5"/>
    <mergeCell ref="AB7:AB10"/>
    <mergeCell ref="N8:P8"/>
    <mergeCell ref="Q8:S8"/>
    <mergeCell ref="T8:V8"/>
    <mergeCell ref="N9:O9"/>
    <mergeCell ref="K7:L9"/>
    <mergeCell ref="M7:M10"/>
    <mergeCell ref="N7:V7"/>
    <mergeCell ref="S9:S10"/>
    <mergeCell ref="T9:U9"/>
    <mergeCell ref="W7:W10"/>
    <mergeCell ref="X7:Y8"/>
    <mergeCell ref="Z7:AA8"/>
    <mergeCell ref="P9:P10"/>
    <mergeCell ref="A28:AF28"/>
    <mergeCell ref="V9:V10"/>
    <mergeCell ref="X9:X10"/>
    <mergeCell ref="Y9:Y10"/>
    <mergeCell ref="Z9:Z10"/>
    <mergeCell ref="AA9:AA10"/>
    <mergeCell ref="AC7:AC10"/>
    <mergeCell ref="AD7:AF7"/>
    <mergeCell ref="AD8:AD10"/>
    <mergeCell ref="AE8:AE10"/>
    <mergeCell ref="AF8:AF10"/>
    <mergeCell ref="Q9:R9"/>
  </mergeCells>
  <conditionalFormatting sqref="A7 A11">
    <cfRule type="duplicateValues" dxfId="377" priority="17"/>
  </conditionalFormatting>
  <conditionalFormatting sqref="K13:K27">
    <cfRule type="expression" dxfId="376" priority="16">
      <formula>AND(COUNTBLANK($A13)=0,COUNTBLANK($K13)=1)</formula>
    </cfRule>
  </conditionalFormatting>
  <conditionalFormatting sqref="L13:L27">
    <cfRule type="expression" dxfId="375" priority="15">
      <formula>AND(COUNTBLANK($A13)=0,COUNTBLANK($L13)=1)</formula>
    </cfRule>
  </conditionalFormatting>
  <conditionalFormatting sqref="M13:M27">
    <cfRule type="expression" dxfId="374" priority="14">
      <formula>AND(COUNTBLANK($A13)=0,COUNTBLANK($M13)=1)</formula>
    </cfRule>
  </conditionalFormatting>
  <conditionalFormatting sqref="G13:G27">
    <cfRule type="expression" dxfId="373" priority="13">
      <formula>AND(COUNTBLANK($A13)=0,COUNTBLANK($G13)=1)</formula>
    </cfRule>
  </conditionalFormatting>
  <conditionalFormatting sqref="H13:H27">
    <cfRule type="expression" dxfId="372" priority="12">
      <formula>AND(COUNTBLANK($A13)=0,COUNTBLANK($H13)=1)</formula>
    </cfRule>
  </conditionalFormatting>
  <conditionalFormatting sqref="I13:I27">
    <cfRule type="expression" dxfId="371" priority="11">
      <formula>AND(COUNTBLANK($A13)=0,COUNTBLANK($I13)=1)</formula>
    </cfRule>
  </conditionalFormatting>
  <conditionalFormatting sqref="V13:V27">
    <cfRule type="expression" dxfId="370" priority="10">
      <formula>AND(COUNTBLANK($A13)=0,COUNTBLANK($V13)=1)</formula>
    </cfRule>
  </conditionalFormatting>
  <conditionalFormatting sqref="W12">
    <cfRule type="expression" dxfId="369" priority="1">
      <formula>AND(COUNTBLANK($A12)=0,COUNTBLANK($V12)=1)</formula>
    </cfRule>
  </conditionalFormatting>
  <conditionalFormatting sqref="K12">
    <cfRule type="expression" dxfId="368" priority="9">
      <formula>AND(COUNTBLANK($A12)=0,COUNTBLANK($K12)=1)</formula>
    </cfRule>
  </conditionalFormatting>
  <conditionalFormatting sqref="L12">
    <cfRule type="expression" dxfId="367" priority="8">
      <formula>AND(COUNTBLANK($A12)=0,COUNTBLANK($L12)=1)</formula>
    </cfRule>
  </conditionalFormatting>
  <conditionalFormatting sqref="M12">
    <cfRule type="expression" dxfId="366" priority="7">
      <formula>AND(COUNTBLANK($A12)=0,COUNTBLANK($M12)=1)</formula>
    </cfRule>
  </conditionalFormatting>
  <conditionalFormatting sqref="G12">
    <cfRule type="expression" dxfId="365" priority="6">
      <formula>AND(COUNTBLANK($A12)=0,COUNTBLANK($G12)=1)</formula>
    </cfRule>
  </conditionalFormatting>
  <conditionalFormatting sqref="H12">
    <cfRule type="expression" dxfId="364" priority="5">
      <formula>AND(COUNTBLANK($A12)=0,COUNTBLANK($H12)=1)</formula>
    </cfRule>
  </conditionalFormatting>
  <conditionalFormatting sqref="I12">
    <cfRule type="expression" dxfId="363" priority="4">
      <formula>AND(COUNTBLANK($A12)=0,COUNTBLANK($I12)=1)</formula>
    </cfRule>
  </conditionalFormatting>
  <conditionalFormatting sqref="V12">
    <cfRule type="expression" dxfId="362" priority="2">
      <formula>AND(COUNTBLANK($A12)=0,COUNTBLANK($V12)=1)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27">
      <formula1>Текущ</formula1>
    </dataValidation>
    <dataValidation type="whole" operator="greaterThanOrEqual" allowBlank="1" showInputMessage="1" showErrorMessage="1" error="Въведете година с четири цифри" promptTitle="Въведете година" prompt="ГГГГ" sqref="L12:L27">
      <formula1>2010</formula1>
    </dataValidation>
    <dataValidation type="whole" operator="lessThanOrEqual" allowBlank="1" showInputMessage="1" showErrorMessage="1" error="Въведете година с четири цифри" promptTitle="Въведете година" prompt="гггг" sqref="K12:K27">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27">
      <formula1>Водещ</formula1>
    </dataValidation>
  </dataValidations>
  <hyperlinks>
    <hyperlink ref="I12" r:id="rId1"/>
  </hyperlinks>
  <pageMargins left="0.7" right="0.7" top="0.75" bottom="0.75" header="0.3" footer="0.3"/>
  <pageSetup paperSize="9" scale="44" fitToHeight="0" orientation="landscape"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48</vt:i4>
      </vt:variant>
    </vt:vector>
  </HeadingPairs>
  <TitlesOfParts>
    <vt:vector size="91" baseType="lpstr">
      <vt:lpstr>01 Персонал</vt:lpstr>
      <vt:lpstr>02 Изследователски състав</vt:lpstr>
      <vt:lpstr>03 Публикации</vt:lpstr>
      <vt:lpstr>04 Проекти - НФНИ</vt:lpstr>
      <vt:lpstr>05 Проекти-министерства и др.</vt:lpstr>
      <vt:lpstr>06 Проекти - ОП</vt:lpstr>
      <vt:lpstr>07 Проекти - нац. фирми</vt:lpstr>
      <vt:lpstr>08 Проекти - бюдж. субсидия</vt:lpstr>
      <vt:lpstr>09 Проекти - чужд. фирми</vt:lpstr>
      <vt:lpstr>10 Проекти - ЕС</vt:lpstr>
      <vt:lpstr>11 Проекти - ЕБР</vt:lpstr>
      <vt:lpstr>12 Проекти - други чужб.</vt:lpstr>
      <vt:lpstr>13 Научни мрежи</vt:lpstr>
      <vt:lpstr>14 Дарения</vt:lpstr>
      <vt:lpstr>15 Реализирани научни продукти</vt:lpstr>
      <vt:lpstr>16 Готови за стоп. реализация </vt:lpstr>
      <vt:lpstr>17 Патенти - подадени</vt:lpstr>
      <vt:lpstr>18 Патенти в процедура</vt:lpstr>
      <vt:lpstr>19 Патенти - издадени</vt:lpstr>
      <vt:lpstr>20 Патенти - поддържани</vt:lpstr>
      <vt:lpstr>21 Патенти - прекратени</vt:lpstr>
      <vt:lpstr>22 Докторанти - брой</vt:lpstr>
      <vt:lpstr>23 Докторанти - защитили</vt:lpstr>
      <vt:lpstr>24 Подгот. на спец. - описание</vt:lpstr>
      <vt:lpstr>25 Подгот. на спец. - общо</vt:lpstr>
      <vt:lpstr>26 Експертна дейност - описание</vt:lpstr>
      <vt:lpstr>27 Ексепртна дейност - общо</vt:lpstr>
      <vt:lpstr>28 Конференции - межд. в Б-я</vt:lpstr>
      <vt:lpstr>29 Конференции - национални</vt:lpstr>
      <vt:lpstr>30 Конференции - участие</vt:lpstr>
      <vt:lpstr>31 Конференции-участие-общо</vt:lpstr>
      <vt:lpstr>32 Конференции 2015</vt:lpstr>
      <vt:lpstr>33 Научно сътр. - межд. орг.</vt:lpstr>
      <vt:lpstr>34 Научно сътр. - нац. орг</vt:lpstr>
      <vt:lpstr>35 Командировки - конгреси</vt:lpstr>
      <vt:lpstr>36 Командировки - научни изсл.</vt:lpstr>
      <vt:lpstr>37 Командировки - спец.</vt:lpstr>
      <vt:lpstr>38 В чужбина с неплатен отпуск</vt:lpstr>
      <vt:lpstr>39 Командировки - адм. </vt:lpstr>
      <vt:lpstr>40 Гостували чужд. учени</vt:lpstr>
      <vt:lpstr>41 Стипендии за научен обмен</vt:lpstr>
      <vt:lpstr>42 Членство в межд. организации</vt:lpstr>
      <vt:lpstr>Контролен</vt:lpstr>
      <vt:lpstr>Name</vt:lpstr>
      <vt:lpstr>'11 Проекти - ЕБР'!Print_Area</vt:lpstr>
      <vt:lpstr>'21 Патенти - прекратени'!Print_Area</vt:lpstr>
      <vt:lpstr>'27 Ексепртна дейност - общо'!Print_Area</vt:lpstr>
      <vt:lpstr>'02 Изследователски състав'!Print_Titles</vt:lpstr>
      <vt:lpstr>'04 Проекти - НФНИ'!Print_Titles</vt:lpstr>
      <vt:lpstr>'05 Проекти-министерства и др.'!Print_Titles</vt:lpstr>
      <vt:lpstr>'06 Проекти - ОП'!Print_Titles</vt:lpstr>
      <vt:lpstr>'07 Проекти - нац. фирми'!Print_Titles</vt:lpstr>
      <vt:lpstr>'08 Проекти - бюдж. субсидия'!Print_Titles</vt:lpstr>
      <vt:lpstr>'09 Проекти - чужд. фирми'!Print_Titles</vt:lpstr>
      <vt:lpstr>'10 Проекти - ЕС'!Print_Titles</vt:lpstr>
      <vt:lpstr>'11 Проекти - ЕБР'!Print_Titles</vt:lpstr>
      <vt:lpstr>'12 Проекти - други чужб.'!Print_Titles</vt:lpstr>
      <vt:lpstr>'13 Научни мрежи'!Print_Titles</vt:lpstr>
      <vt:lpstr>'14 Дарения'!Print_Titles</vt:lpstr>
      <vt:lpstr>'15 Реализирани научни продукти'!Print_Titles</vt:lpstr>
      <vt:lpstr>'16 Готови за стоп. реализация '!Print_Titles</vt:lpstr>
      <vt:lpstr>'17 Патенти - подадени'!Print_Titles</vt:lpstr>
      <vt:lpstr>'18 Патенти в процедура'!Print_Titles</vt:lpstr>
      <vt:lpstr>'19 Патенти - издадени'!Print_Titles</vt:lpstr>
      <vt:lpstr>'20 Патенти - поддържани'!Print_Titles</vt:lpstr>
      <vt:lpstr>'21 Патенти - прекратени'!Print_Titles</vt:lpstr>
      <vt:lpstr>'23 Докторанти - защитили'!Print_Titles</vt:lpstr>
      <vt:lpstr>'24 Подгот. на спец. - описание'!Print_Titles</vt:lpstr>
      <vt:lpstr>'26 Експертна дейност - описание'!Print_Titles</vt:lpstr>
      <vt:lpstr>'28 Конференции - межд. в Б-я'!Print_Titles</vt:lpstr>
      <vt:lpstr>'29 Конференции - национални'!Print_Titles</vt:lpstr>
      <vt:lpstr>'30 Конференции - участие'!Print_Titles</vt:lpstr>
      <vt:lpstr>'32 Конференции 2015'!Print_Titles</vt:lpstr>
      <vt:lpstr>'33 Научно сътр. - межд. орг.'!Print_Titles</vt:lpstr>
      <vt:lpstr>'34 Научно сътр. - нац. орг'!Print_Titles</vt:lpstr>
      <vt:lpstr>'35 Командировки - конгреси'!Print_Titles</vt:lpstr>
      <vt:lpstr>'37 Командировки - спец.'!Print_Titles</vt:lpstr>
      <vt:lpstr>'38 В чужбина с неплатен отпуск'!Print_Titles</vt:lpstr>
      <vt:lpstr>'39 Командировки - адм. '!Print_Titles</vt:lpstr>
      <vt:lpstr>АкадДлъжност</vt:lpstr>
      <vt:lpstr>валута</vt:lpstr>
      <vt:lpstr>Водещ</vt:lpstr>
      <vt:lpstr>Да</vt:lpstr>
      <vt:lpstr>Държавна</vt:lpstr>
      <vt:lpstr>НаучнСтеп</vt:lpstr>
      <vt:lpstr>Национална</vt:lpstr>
      <vt:lpstr>НСтеп</vt:lpstr>
      <vt:lpstr>НФНИ</vt:lpstr>
      <vt:lpstr>Патент</vt:lpstr>
      <vt:lpstr>Редовен</vt:lpstr>
      <vt:lpstr>Текущ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2015-01-27T09:35:57Z</dcterms:modified>
</cp:coreProperties>
</file>